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56.5\share\ОТЧЕТ на утверждение\Годовой 2024 на утверждение\"/>
    </mc:Choice>
  </mc:AlternateContent>
  <bookViews>
    <workbookView xWindow="0" yWindow="0" windowWidth="28800" windowHeight="12435" activeTab="2"/>
  </bookViews>
  <sheets>
    <sheet name="пр.1" sheetId="2" r:id="rId1"/>
    <sheet name="пр.3" sheetId="3" r:id="rId2"/>
    <sheet name="пр.4" sheetId="4" r:id="rId3"/>
  </sheets>
  <calcPr calcId="152511"/>
</workbook>
</file>

<file path=xl/calcChain.xml><?xml version="1.0" encoding="utf-8"?>
<calcChain xmlns="http://schemas.openxmlformats.org/spreadsheetml/2006/main">
  <c r="E35" i="2" l="1"/>
  <c r="E34" i="2"/>
  <c r="E201" i="2" l="1"/>
  <c r="E200" i="2"/>
  <c r="E198" i="2"/>
  <c r="E197" i="2"/>
  <c r="E196" i="2"/>
  <c r="E195" i="2"/>
  <c r="E194" i="2"/>
  <c r="E191" i="2"/>
  <c r="E184" i="2"/>
  <c r="E179" i="2"/>
  <c r="E178" i="2"/>
  <c r="E177" i="2"/>
  <c r="E176" i="2"/>
  <c r="E166" i="2"/>
  <c r="E163" i="2"/>
  <c r="E162" i="2"/>
  <c r="E152" i="2"/>
  <c r="E151" i="2"/>
  <c r="E146" i="2"/>
  <c r="E142" i="2"/>
  <c r="E141" i="2"/>
  <c r="E136" i="2"/>
  <c r="E135" i="2"/>
  <c r="E124" i="2"/>
  <c r="E118" i="2"/>
  <c r="E105" i="2"/>
  <c r="E97" i="2"/>
  <c r="E89" i="2"/>
  <c r="E88" i="2"/>
  <c r="E87" i="2"/>
  <c r="E86" i="2"/>
  <c r="E85" i="2"/>
  <c r="E77" i="2"/>
  <c r="E76" i="2"/>
  <c r="E75" i="2"/>
  <c r="E62" i="2"/>
  <c r="E61" i="2"/>
  <c r="E60" i="2"/>
  <c r="E57" i="2"/>
  <c r="E56" i="2"/>
  <c r="E51" i="2"/>
  <c r="E45" i="2"/>
  <c r="E44" i="2"/>
  <c r="E23" i="2"/>
  <c r="E29" i="2"/>
  <c r="E28" i="2"/>
  <c r="E22" i="2"/>
  <c r="E23" i="4" l="1"/>
  <c r="E19" i="4"/>
  <c r="E20" i="4"/>
  <c r="E21" i="4"/>
  <c r="E22" i="4"/>
  <c r="E18" i="4"/>
  <c r="G14" i="3"/>
  <c r="G15" i="3"/>
  <c r="G16" i="3"/>
  <c r="G17" i="3"/>
  <c r="G18" i="3"/>
  <c r="G20" i="3"/>
  <c r="G22" i="3"/>
  <c r="G23" i="3"/>
  <c r="G25" i="3"/>
  <c r="G26" i="3"/>
  <c r="G27" i="3"/>
  <c r="G28" i="3"/>
  <c r="G29" i="3"/>
  <c r="G31" i="3"/>
  <c r="G32" i="3"/>
  <c r="G33" i="3"/>
  <c r="G34" i="3"/>
  <c r="G36" i="3"/>
  <c r="G38" i="3"/>
  <c r="G39" i="3"/>
  <c r="G40" i="3"/>
  <c r="G41" i="3"/>
  <c r="G42" i="3"/>
  <c r="G44" i="3"/>
  <c r="G45" i="3"/>
  <c r="G47" i="3"/>
  <c r="G48" i="3"/>
  <c r="G49" i="3"/>
  <c r="G51" i="3"/>
  <c r="G52" i="3"/>
  <c r="G54" i="3"/>
  <c r="G56" i="3"/>
  <c r="G57" i="3"/>
  <c r="G13" i="3"/>
  <c r="E55" i="3"/>
  <c r="E53" i="3"/>
  <c r="E50" i="3"/>
  <c r="E46" i="3"/>
  <c r="E43" i="3"/>
  <c r="E37" i="3"/>
  <c r="E35" i="3"/>
  <c r="E30" i="3"/>
  <c r="E24" i="3"/>
  <c r="E21" i="3"/>
  <c r="E19" i="3"/>
  <c r="G12" i="3"/>
  <c r="F35" i="3"/>
  <c r="F30" i="3"/>
  <c r="F55" i="3"/>
  <c r="G55" i="3" s="1"/>
  <c r="F53" i="3"/>
  <c r="G53" i="3" s="1"/>
  <c r="F50" i="3"/>
  <c r="F46" i="3"/>
  <c r="F43" i="3"/>
  <c r="G43" i="3" s="1"/>
  <c r="F37" i="3"/>
  <c r="F24" i="3"/>
  <c r="G24" i="3" s="1"/>
  <c r="F21" i="3"/>
  <c r="G21" i="3" s="1"/>
  <c r="F19" i="3"/>
  <c r="E16" i="2"/>
  <c r="E17" i="2"/>
  <c r="E18" i="2"/>
  <c r="E19" i="2"/>
  <c r="E20" i="2"/>
  <c r="E25" i="2"/>
  <c r="E26" i="2"/>
  <c r="E36" i="2"/>
  <c r="E37" i="2"/>
  <c r="E38" i="2"/>
  <c r="E39" i="2"/>
  <c r="E40" i="2"/>
  <c r="E41" i="2"/>
  <c r="E46" i="2"/>
  <c r="E47" i="2"/>
  <c r="E48" i="2"/>
  <c r="E50" i="2"/>
  <c r="E52" i="2"/>
  <c r="E63" i="2"/>
  <c r="E64" i="2"/>
  <c r="E65" i="2"/>
  <c r="E66" i="2"/>
  <c r="E67" i="2"/>
  <c r="E68" i="2"/>
  <c r="E78" i="2"/>
  <c r="E79" i="2"/>
  <c r="E80" i="2"/>
  <c r="E81" i="2"/>
  <c r="E84" i="2"/>
  <c r="E90" i="2"/>
  <c r="E91" i="2"/>
  <c r="E92" i="2"/>
  <c r="E95" i="2"/>
  <c r="E98" i="2"/>
  <c r="E101" i="2"/>
  <c r="E106" i="2"/>
  <c r="E107" i="2"/>
  <c r="E108" i="2"/>
  <c r="E119" i="2"/>
  <c r="E125" i="2"/>
  <c r="E126" i="2"/>
  <c r="E127" i="2"/>
  <c r="E128" i="2"/>
  <c r="E129" i="2"/>
  <c r="E130" i="2"/>
  <c r="E131" i="2"/>
  <c r="E145" i="2"/>
  <c r="E157" i="2"/>
  <c r="E158" i="2"/>
  <c r="E165" i="2"/>
  <c r="E170" i="2"/>
  <c r="E171" i="2"/>
  <c r="E180" i="2"/>
  <c r="E181" i="2"/>
  <c r="E185" i="2"/>
  <c r="E186" i="2"/>
  <c r="E199"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14" i="2"/>
  <c r="G50" i="3" l="1"/>
  <c r="G37" i="3"/>
  <c r="E10" i="3"/>
  <c r="G46" i="3"/>
  <c r="G30" i="3"/>
  <c r="G35" i="3"/>
  <c r="F10" i="3"/>
  <c r="G19" i="3"/>
  <c r="G10" i="3" l="1"/>
</calcChain>
</file>

<file path=xl/sharedStrings.xml><?xml version="1.0" encoding="utf-8"?>
<sst xmlns="http://schemas.openxmlformats.org/spreadsheetml/2006/main" count="935" uniqueCount="621">
  <si>
    <t xml:space="preserve"> Наименование показателя</t>
  </si>
  <si>
    <t>Код дохода по бюджетной классификации</t>
  </si>
  <si>
    <t>Доходы бюджета - всего</t>
  </si>
  <si>
    <t>x</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</si>
  <si>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</si>
  <si>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</si>
  <si>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</si>
  <si>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</si>
  <si>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</si>
  <si>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доходы физических лиц</t>
  </si>
  <si>
    <t>000 1 01 02000 01 0000 110</t>
  </si>
  <si>
    <t>000 1 01 02010 01 0000 110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</si>
  <si>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</si>
  <si>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000 1 01 02010 01 1000 110</t>
  </si>
  <si>
    <t>000 1 01 02010 01 3000 110</t>
  </si>
  <si>
    <t>-</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</si>
  <si>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</si>
  <si>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</si>
  <si>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000 1 01 02020 01 1000 110</t>
  </si>
  <si>
    <t>000 1 01 02020 01 3000 110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</si>
  <si>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</si>
  <si>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</si>
  <si>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000 1 01 02030 01 1000 110</t>
  </si>
  <si>
    <t>000 1 01 02030 01 3000 110</t>
  </si>
  <si>
    <t>000 1 01 02080 01 0000 110</t>
  </si>
  <si>
    <t>000 1 01 02080 01 1000 110</t>
  </si>
  <si>
    <t>000 1 01 02130 01 0000 110</t>
  </si>
  <si>
    <t>000 1 01 02130 01 1000 110</t>
  </si>
  <si>
    <t>000 1 01 02140 01 0000 110</t>
  </si>
  <si>
    <t>000 1 01 02140 01 1000 110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</si>
  <si>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</si>
  <si>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</si>
  <si>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</si>
  <si>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</si>
  <si>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</si>
  <si>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</si>
  <si>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</si>
  <si>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</si>
  <si>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</si>
  <si>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</si>
  <si>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</si>
  <si>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</si>
  <si>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</si>
  <si>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</si>
  <si>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</si>
  <si>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</si>
  <si>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</si>
  <si>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</si>
  <si>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</si>
  <si>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</si>
  <si>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 xml:space="preserve">  НАЛОГИ НА СОВОКУПНЫЙ ДОХОД</t>
  </si>
  <si>
    <t>000 1 05 00000 00 0000 000</t>
  </si>
  <si>
    <t xml:space="preserve">  Налог, взимаемый в связи с применением упрощенной системы налогообложения</t>
  </si>
  <si>
    <t>000 1 05 01000 00 0000 110</t>
  </si>
  <si>
    <t xml:space="preserve">  Налог, взимаемый с налогоплательщиков, выбравших в качестве объекта налогообложения доходы</t>
  </si>
  <si>
    <t>000 1 05 01010 01 0000 110</t>
  </si>
  <si>
    <t>000 1 05 01011 01 0000 110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</si>
  <si>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</si>
  <si>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000 1 05 01011 01 1000 110</t>
  </si>
  <si>
    <t>000 1 05 01011 01 3000 110</t>
  </si>
  <si>
    <t xml:space="preserve">  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</si>
  <si>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</si>
  <si>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</si>
  <si>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</si>
  <si>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000 1 05 01021 01 1000 110</t>
  </si>
  <si>
    <t xml:space="preserve">  Единый налог на вмененный доход для отдельных видов деятельности</t>
  </si>
  <si>
    <t>000 1 05 02000 02 0000 110</t>
  </si>
  <si>
    <t>000 1 05 02010 02 0000 110</t>
  </si>
  <si>
    <t>000 1 05 02010 02 1000 110</t>
  </si>
  <si>
    <t>000 1 05 02010 02 3000 110</t>
  </si>
  <si>
    <t xml:space="preserve">  Единый сельскохозяйственный налог</t>
  </si>
  <si>
    <t>000 1 05 03000 01 0000 110</t>
  </si>
  <si>
    <t>000 1 05 03010 01 0000 110</t>
  </si>
  <si>
    <t>000 1 05 03010 01 1000 110</t>
  </si>
  <si>
    <t xml:space="preserve">  Налог, взимаемый в связи с применением патентной системы налогообложения</t>
  </si>
  <si>
    <t>000 1 05 04000 02 0000 110</t>
  </si>
  <si>
    <t xml:space="preserve">  Налог, взимаемый в связи с применением патентной системы налогообложения, зачисляемый в бюджеты муниципальных районов</t>
  </si>
  <si>
    <t>000 1 05 04020 02 0000 110</t>
  </si>
  <si>
    <t>000 1 05 04020 02 1000 110</t>
  </si>
  <si>
    <t xml:space="preserve">  ГОСУДАРСТВЕННАЯ ПОШЛИНА</t>
  </si>
  <si>
    <t>000 1 08 00000 00 0000 000</t>
  </si>
  <si>
    <t xml:space="preserve">  Государственная пошлина по делам, рассматриваемым в судах общей юрисдикции, мировыми судьями</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</si>
  <si>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</si>
  <si>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</si>
  <si>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</si>
  <si>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000 1 08 03010 01 1000 110</t>
  </si>
  <si>
    <t>000 1 08 03010 01 1050 110</t>
  </si>
  <si>
    <t>000 1 08 03010 01 1060 110</t>
  </si>
  <si>
    <t xml:space="preserve">  Государственная пошлина за государственную регистрацию, а также за совершение прочих юридически значимых действий</t>
  </si>
  <si>
    <t>000 1 08 07000 01 0000 110</t>
  </si>
  <si>
    <t xml:space="preserve">  Государственная пошлина за выдачу разрешения на установку рекламной конструкции</t>
  </si>
  <si>
    <t>000 1 08 07150 01 0000 110</t>
  </si>
  <si>
    <t>000 1 08 07150 01 1000 110</t>
  </si>
  <si>
    <t xml:space="preserve">  ДОХОДЫ ОТ ИСПОЛЬЗОВАНИЯ ИМУЩЕСТВА, НАХОДЯЩЕГОСЯ В ГОСУДАРСТВЕННОЙ И МУНИЦИПАЛЬНОЙ СОБСТВЕННОСТИ</t>
  </si>
  <si>
    <t>000 1 11 00000 00 0000 000</t>
  </si>
  <si>
    <t xml:space="preserve">  Проценты, полученные от предоставления бюджетных кредитов внутри страны</t>
  </si>
  <si>
    <t>000 1 11 03000 00 0000 120</t>
  </si>
  <si>
    <t xml:space="preserve">  Проценты, полученные от предоставления бюджетных кредитов внутри страны за счет средств бюджетов муниципальных районов</t>
  </si>
  <si>
    <t>000 1 11 03050 05 0000 120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</si>
  <si>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</si>
  <si>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</si>
  <si>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</si>
  <si>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</si>
  <si>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</si>
  <si>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</si>
  <si>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</si>
  <si>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000 1 11 05013 13 0000 120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</si>
  <si>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</si>
  <si>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</si>
  <si>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000 1 11 05025 05 0000 120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</si>
  <si>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</si>
  <si>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</si>
  <si>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</si>
  <si>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</si>
  <si>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</si>
  <si>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</si>
  <si>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</si>
  <si>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</si>
  <si>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</si>
  <si>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</si>
  <si>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t>
  </si>
  <si>
    <t>000 1 12 01010 01 0000 120</t>
  </si>
  <si>
    <t xml:space="preserve">  Плата за выбросы загрязняющих веществ в атмосферный воздух стационарными объектами (пени по соответствующему платежу)</t>
  </si>
  <si>
    <t>000 1 12 01010 01 2100 120</t>
  </si>
  <si>
    <t xml:space="preserve">  Плата за выбросы загрязняющих веществ в атмосферный воздух стационарными объектами7</t>
  </si>
  <si>
    <t>000 1 12 01010 01 6000 120</t>
  </si>
  <si>
    <t xml:space="preserve">  Плата за сбросы загрязняющих веществ в водные объекты</t>
  </si>
  <si>
    <t>000 1 12 01030 01 0000 120</t>
  </si>
  <si>
    <t>000 1 12 01030 01 6000 120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</si>
  <si>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</si>
  <si>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</si>
  <si>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t>
  </si>
  <si>
    <t>000 1 12 01041 01 0000 120</t>
  </si>
  <si>
    <t xml:space="preserve">  Плата за размещение отходов производства (пени по соответствующему платежу)</t>
  </si>
  <si>
    <t>000 1 12 01041 01 2100 120</t>
  </si>
  <si>
    <t xml:space="preserve">  плата за размещение отходов призводства и потребления</t>
  </si>
  <si>
    <t>000 1 12 01041 01 6000 120</t>
  </si>
  <si>
    <t xml:space="preserve">  Плата за размещение твердых коммунальных отходов</t>
  </si>
  <si>
    <t>000 1 12 01042 01 0000 120</t>
  </si>
  <si>
    <t xml:space="preserve">  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</si>
  <si>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000 1 12 01042 01 6000 120</t>
  </si>
  <si>
    <t xml:space="preserve">  ДОХОДЫ ОТ ОКАЗАНИЯ ПЛАТНЫХ УСЛУГ И КОМПЕНСАЦИИ ЗАТРАТ ГОСУДАРСТВА</t>
  </si>
  <si>
    <t>000 1 13 00000 00 0000 000</t>
  </si>
  <si>
    <t xml:space="preserve">  Доходы от оказания платных услуг (работ)</t>
  </si>
  <si>
    <t>000 1 13 01000 00 0000 130</t>
  </si>
  <si>
    <t xml:space="preserve">  Прочие доходы от оказания платных услуг (работ)</t>
  </si>
  <si>
    <t>000 1 13 01990 00 0000 130</t>
  </si>
  <si>
    <t xml:space="preserve">  Прочие доходы от оказания платных услуг (работ) получателями средств бюджетов муниципальных районов</t>
  </si>
  <si>
    <t>000 1 13 01995 05 0000 130</t>
  </si>
  <si>
    <t xml:space="preserve">  Прочие доходы от оказания платных услуг (работ) получателями средств бюджетов муниципальных районов (родительская плата за присмотр и уход в ДОУ)</t>
  </si>
  <si>
    <t>000 1 13 01995 05 0001 130</t>
  </si>
  <si>
    <t xml:space="preserve">  Прочие доходы от оказания платных услуг (работ) получателями средств бюджетов муниципальных районов (путевки в лагерь)</t>
  </si>
  <si>
    <t>000 1 13 01995 05 0002 130</t>
  </si>
  <si>
    <t xml:space="preserve">  Прочие доходы от оказания платных услуг (работ) получателями средств бюджетов муниципальных районов (спортивные учреждения дополнительного образования)</t>
  </si>
  <si>
    <t>000 1 13 01995 05 0003 130</t>
  </si>
  <si>
    <t xml:space="preserve">  Прочие доходы от оказания платных услуг (работ) получателями средств бюджетов муниципальных районов (услуги учреждений образования)</t>
  </si>
  <si>
    <t>000 1 13 01995 05 0004 130</t>
  </si>
  <si>
    <t xml:space="preserve">  Прочие доходы от оказания платных услуг (работ) получателями средств бюджетов муниципальных районов (услуги учреждений культуры)</t>
  </si>
  <si>
    <t>000 1 13 01995 05 0005 130</t>
  </si>
  <si>
    <t xml:space="preserve">  Прочие доходы от оказания платных услуг (работ) получателями средств бюджетов муниципальных районов (услуги учреждений физической культуры и спорта)</t>
  </si>
  <si>
    <t>000 1 13 01995 05 0006 130</t>
  </si>
  <si>
    <t>000 1 13 01995 05 0007 130</t>
  </si>
  <si>
    <t>000 1 13 01995 05 0008 130</t>
  </si>
  <si>
    <t>000 1 13 01995 05 0009 130</t>
  </si>
  <si>
    <t xml:space="preserve">  ДОХОДЫ ОТ ПРОДАЖИ МАТЕРИАЛЬНЫХ И НЕМАТЕРИАЛЬНЫХ АКТИВОВ</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</si>
  <si>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</si>
  <si>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</si>
  <si>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</si>
  <si>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</si>
  <si>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000 1 14 02050 05 0000 410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</si>
  <si>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</si>
  <si>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000 1 14 02053 05 0000 410</t>
  </si>
  <si>
    <t xml:space="preserve">  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</si>
  <si>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000 1 14 02050 05 0000 440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</si>
  <si>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</si>
  <si>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000 1 14 02053 05 0000 440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</si>
  <si>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</si>
  <si>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</si>
  <si>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</si>
  <si>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</si>
  <si>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</si>
  <si>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</si>
  <si>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</si>
  <si>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</si>
  <si>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 xml:space="preserve">  ШТРАФЫ, САНКЦИИ, ВОЗМЕЩЕНИЕ УЩЕРБА</t>
  </si>
  <si>
    <t>000 1 16 00000 00 0000 000</t>
  </si>
  <si>
    <t xml:space="preserve">  Административные штрафы, установленные Кодексом Российской Федерации об административных правонарушениях</t>
  </si>
  <si>
    <t>000 1 16 01000 01 0000 140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</si>
  <si>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</si>
  <si>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</si>
  <si>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</si>
  <si>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</si>
  <si>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000 1 16 01053 01 0035 140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</si>
  <si>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</si>
  <si>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000 1 16 01053 01 0059 140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</si>
  <si>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</si>
  <si>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000 1 16 01053 01 9000 140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</si>
  <si>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</si>
  <si>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</si>
  <si>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</si>
  <si>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</si>
  <si>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000 1 16 01063 01 0008 140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</si>
  <si>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</si>
  <si>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000 1 16 01063 01 0009 140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</si>
  <si>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</si>
  <si>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000 1 16 01063 01 0101 140</t>
  </si>
  <si>
    <t>000 1 16 01063 01 9000 140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</si>
  <si>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</si>
  <si>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</si>
  <si>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</si>
  <si>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</si>
  <si>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</si>
  <si>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000 1 16 01073 01 0027 140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</si>
  <si>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</si>
  <si>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000 1 16 01074 01 0000 140</t>
  </si>
  <si>
    <t>000 1 16 01080 01 0000 140</t>
  </si>
  <si>
    <t>000 1 16 01083 01 0000 140</t>
  </si>
  <si>
    <t>000 1 16 01083 01 0037 140</t>
  </si>
  <si>
    <t>000 1 16 01084 01 0000 140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</si>
  <si>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</si>
  <si>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000 1 16 01130 01 0000 140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</si>
  <si>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</si>
  <si>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000 1 16 01133 01 0000 140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</si>
  <si>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</si>
  <si>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</si>
  <si>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</si>
  <si>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</si>
  <si>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</si>
  <si>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000 1 16 01143 01 0016 140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</si>
  <si>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</si>
  <si>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000 1 16 01143 01 0102 140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</si>
  <si>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</si>
  <si>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000 1 16 01143 01 0171 140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</si>
  <si>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</si>
  <si>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000 1 16 01143 01 9000 140</t>
  </si>
  <si>
    <t>000 1 16 01150 01 0000 140</t>
  </si>
  <si>
    <t>000 1 16 01153 01 0000 140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</si>
  <si>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</si>
  <si>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000 1 16 01153 01 0005 140</t>
  </si>
  <si>
    <t>000 1 16 01153 01 0006 140</t>
  </si>
  <si>
    <t>000 1 16 01153 01 0012 140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</si>
  <si>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</si>
  <si>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</si>
  <si>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</si>
  <si>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</si>
  <si>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</si>
  <si>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000 1 16 01173 01 0008 140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</si>
  <si>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</si>
  <si>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</si>
  <si>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</si>
  <si>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</si>
  <si>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000 1 16 01193 01 0005 140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</si>
  <si>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</si>
  <si>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000 1 16 01193 01 0007 140</t>
  </si>
  <si>
    <t>000 1 16 01193 01 9000 140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</si>
  <si>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</si>
  <si>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</si>
  <si>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</si>
  <si>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</si>
  <si>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</si>
  <si>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000 1 16 01203 01 0008 140</t>
  </si>
  <si>
    <t>000 1 16 01203 01 9000 140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</si>
  <si>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</si>
  <si>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</si>
  <si>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</si>
  <si>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</si>
  <si>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</si>
  <si>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000 1 16 07010 05 0000 140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</si>
  <si>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</si>
  <si>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</si>
  <si>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000 1 16 07090 05 0000 140</t>
  </si>
  <si>
    <t xml:space="preserve">  Платежи в целях возмещения причиненного ущерба (убытков)</t>
  </si>
  <si>
    <t>000 1 16 10000 00 0000 140</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</si>
  <si>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</si>
  <si>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000 1 16 10030 05 0000 140</t>
  </si>
  <si>
    <t xml:space="preserve">  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</si>
  <si>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000 1 16 10032 05 0000 140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</si>
  <si>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</si>
  <si>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</si>
  <si>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</si>
  <si>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</si>
  <si>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</si>
  <si>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000 1 16 10123 01 0051 140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</si>
  <si>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</si>
  <si>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000 1 16 10129 01 0000 140</t>
  </si>
  <si>
    <t xml:space="preserve">  Платежи, уплачиваемые в целях возмещения вреда</t>
  </si>
  <si>
    <t>000 1 16 11000 01 0000 140</t>
  </si>
  <si>
    <t>000 1 16 11050 01 0000 140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</si>
  <si>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</si>
  <si>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</si>
  <si>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</si>
  <si>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</si>
  <si>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муниципальных районов</t>
  </si>
  <si>
    <t>000 1 17 01050 05 0000 180</t>
  </si>
  <si>
    <t xml:space="preserve">  Прочие неналоговые доходы</t>
  </si>
  <si>
    <t>000 1 17 05000 00 0000 180</t>
  </si>
  <si>
    <t xml:space="preserve">  Прочие неналоговые доходы бюджетов муниципальных районов</t>
  </si>
  <si>
    <t>000 1 17 05050 05 0000 180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</si>
  <si>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</si>
  <si>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</si>
  <si>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</si>
  <si>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</si>
  <si>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</si>
  <si>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000 2 02 10000 00 0000 150</t>
  </si>
  <si>
    <t xml:space="preserve">  Дотации на выравнивание бюджетной обеспеченности</t>
  </si>
  <si>
    <t>000 2 02 15001 00 0000 150</t>
  </si>
  <si>
    <t xml:space="preserve">  Дотации бюджетам муниципальных районов на выравнивание бюджетной обеспеченности из бюджета субъекта Российской Федерации</t>
  </si>
  <si>
    <t>000 2 02 15001 05 0000 150</t>
  </si>
  <si>
    <t xml:space="preserve">  Субсидии бюджетам бюджетной системы Российской Федерации (межбюджетные субсидии)</t>
  </si>
  <si>
    <t>000 2 02 20000 00 0000 150</t>
  </si>
  <si>
    <t xml:space="preserve">  Субсидии бюджетам на софинансирование капитальных вложений в объекты муниципальной собственности</t>
  </si>
  <si>
    <t>000 2 02 20077 00 0000 150</t>
  </si>
  <si>
    <t xml:space="preserve">  Субсидии бюджетам муниципальных районов на софинансирование капитальных вложений в объекты муниципальной собственности</t>
  </si>
  <si>
    <t>000 2 02 20077 05 0000 150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</si>
  <si>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</si>
  <si>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000 2 02 20216 00 0000 150</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</si>
  <si>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</si>
  <si>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</si>
  <si>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</si>
  <si>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</si>
  <si>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</si>
  <si>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</si>
  <si>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</si>
  <si>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000 2 02 25467 00 0000 150</t>
  </si>
  <si>
    <t xml:space="preserve">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</si>
  <si>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</si>
  <si>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 xml:space="preserve">  Субсидии бюджетам на реализацию мероприятий по обеспечению жильем молодых семей</t>
  </si>
  <si>
    <t>000 2 02 25497 00 0000 150</t>
  </si>
  <si>
    <t xml:space="preserve">  Субсидии бюджетам муниципальных районов на реализацию мероприятий по обеспечению жильем молодых семей</t>
  </si>
  <si>
    <t>000 2 02 25497 05 0000 150</t>
  </si>
  <si>
    <t xml:space="preserve">  Субсидии бюджетам на поддержку отрасли культуры</t>
  </si>
  <si>
    <t>000 2 02 25519 00 0000 150</t>
  </si>
  <si>
    <t xml:space="preserve">  Субсидии бюджетам муниципальных районов на поддержку отрасли культуры</t>
  </si>
  <si>
    <t>000 2 02 25519 05 0000 150</t>
  </si>
  <si>
    <t xml:space="preserve">  Прочие субсидии</t>
  </si>
  <si>
    <t>000 2 02 29999 00 0000 150</t>
  </si>
  <si>
    <t xml:space="preserve">  Прочие субсидии бюджетам муниципальных районов</t>
  </si>
  <si>
    <t>000 2 02 29999 05 0000 150</t>
  </si>
  <si>
    <t xml:space="preserve">  Субвенции бюджетам бюджетной системы Российской Федерации</t>
  </si>
  <si>
    <t>000 2 02 30000 00 0000 150</t>
  </si>
  <si>
    <t xml:space="preserve">  Субвенции местным бюджетам на выполнение передаваемых полномочий субъектов Российской Федерации</t>
  </si>
  <si>
    <t>000 2 02 30024 00 0000 150</t>
  </si>
  <si>
    <t xml:space="preserve">  Субвенции бюджетам муниципальных районов на выполнение передаваемых полномочий субъектов Российской Федерации</t>
  </si>
  <si>
    <t>000 2 02 30024 05 0000 150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</si>
  <si>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</si>
  <si>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</si>
  <si>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</si>
  <si>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</si>
  <si>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</si>
  <si>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</si>
  <si>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</si>
  <si>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</si>
  <si>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 xml:space="preserve">  Единая субвенция местным бюджетам</t>
  </si>
  <si>
    <t>000 2 02 39998 00 0000 150</t>
  </si>
  <si>
    <t xml:space="preserve">  Единая субвенция бюджетам муниципальных районов</t>
  </si>
  <si>
    <t>000 2 02 39998 05 0000 150</t>
  </si>
  <si>
    <t xml:space="preserve">  Прочие субвенции</t>
  </si>
  <si>
    <t>000 2 02 39999 00 0000 150</t>
  </si>
  <si>
    <t xml:space="preserve">  Прочие субвенции бюджетам муниципальных районов</t>
  </si>
  <si>
    <t>000 2 02 39999 05 0000 150</t>
  </si>
  <si>
    <t xml:space="preserve">  Иные межбюджетные трансферты</t>
  </si>
  <si>
    <t>000 2 02 40000 00 0000 150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</si>
  <si>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</si>
  <si>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</si>
  <si>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</si>
  <si>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</si>
  <si>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</si>
  <si>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</si>
  <si>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</si>
  <si>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</si>
  <si>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 xml:space="preserve">  Прочие межбюджетные трансферты, передаваемые бюджетам</t>
  </si>
  <si>
    <t>000 2 02 49999 00 0000 150</t>
  </si>
  <si>
    <t xml:space="preserve">  Прочие межбюджетные трансферты, передаваемые бюджетам муниципальных районов</t>
  </si>
  <si>
    <t>000 2 02 49999 05 0000 150</t>
  </si>
  <si>
    <t xml:space="preserve">  ПРОЧИЕ БЕЗВОЗМЕЗДНЫЕ ПОСТУПЛЕНИЯ</t>
  </si>
  <si>
    <t>000 2 07 00000 00 0000 000</t>
  </si>
  <si>
    <t xml:space="preserve">  Прочие безвозмездные поступления в бюджеты муниципальных районов</t>
  </si>
  <si>
    <t>000 2 07 05000 05 0000 150</t>
  </si>
  <si>
    <t xml:space="preserve">  Поступления от денежных пожертвований, предоставляемых физическими лицами получателям средств бюджетов муниципальных районов</t>
  </si>
  <si>
    <t>000 2 07 05020 05 0000 150</t>
  </si>
  <si>
    <t>000 2 07 05030 05 0000 150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</si>
  <si>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</si>
  <si>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</si>
  <si>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</si>
  <si>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</si>
  <si>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 xml:space="preserve">  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</si>
  <si>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</si>
  <si>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</si>
  <si>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000 2 18 60010 05 0000 150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</si>
  <si>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</si>
  <si>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</si>
  <si>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</si>
  <si>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000 2 19 00000 05 0000 150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</si>
  <si>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</si>
  <si>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000 2 19 60010 05 0000 150</t>
  </si>
  <si>
    <t>Код расхода по бюджетной классификации</t>
  </si>
  <si>
    <t>Расходы бюджета - всего</t>
  </si>
  <si>
    <t xml:space="preserve">  Расходы на обеспечение деятельности Совета народных депутатов Семилукского муниципального района</t>
  </si>
  <si>
    <t>Результат исполнения бюджета (дефицит / профицит)</t>
  </si>
  <si>
    <t>Источники финансирования дефицита бюджета - всего</t>
  </si>
  <si>
    <t>источники внутреннего финансирования бюджета</t>
  </si>
  <si>
    <t>из них:</t>
  </si>
  <si>
    <t xml:space="preserve">  Бюджетные кредиты из других бюджетов бюджетной системы Российской Федерации</t>
  </si>
  <si>
    <t>000 01 03 00 00 00 0000 000</t>
  </si>
  <si>
    <t xml:space="preserve">  Бюджетные кредиты из других бюджетов бюджетной системы Российской Федерации в валюте Российской Федерации</t>
  </si>
  <si>
    <t>000 01 03 01 00 00 0000 000</t>
  </si>
  <si>
    <t xml:space="preserve">  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</si>
  <si>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</si>
  <si>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 xml:space="preserve">  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</si>
  <si>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</si>
  <si>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 xml:space="preserve">  Иные источники внутреннего финансирования дефицитов бюджетов</t>
  </si>
  <si>
    <t>000 01 06 00 00 00 0000 000</t>
  </si>
  <si>
    <t xml:space="preserve">  Бюджетные кредиты, предоставленные внутри страны в валюте Российской Федерации</t>
  </si>
  <si>
    <t>000 01 06 05 00 00 0000 000</t>
  </si>
  <si>
    <t xml:space="preserve">  Предоставление бюджетных кредитов внутри страны в валюте Российской Федерации</t>
  </si>
  <si>
    <t>000 01 06 05 00 00 0000 500</t>
  </si>
  <si>
    <t xml:space="preserve">  Предоставление бюджетных кредитов другим бюджетам бюджетной системы Российской Федерации в валюте Российской Федерации</t>
  </si>
  <si>
    <t>000 01 06 05 02 00 0000 500</t>
  </si>
  <si>
    <t xml:space="preserve">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</si>
  <si>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000 01 06 05 02 05 0000 540</t>
  </si>
  <si>
    <t xml:space="preserve">  Возврат бюджетных кредитов, предоставленных внутри страны в валюте Российской Федерации</t>
  </si>
  <si>
    <t>000 01 06 05 00 00 0000 600</t>
  </si>
  <si>
    <t xml:space="preserve">  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</si>
  <si>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</si>
  <si>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 xml:space="preserve">  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</si>
  <si>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000 01 06 05 02 05 0000 640</t>
  </si>
  <si>
    <t>источники внешнего финансирования бюджета</t>
  </si>
  <si>
    <t>Изменение остатков средств</t>
  </si>
  <si>
    <t xml:space="preserve">  Изменение остатков средств на счетах по учету средств бюджетов</t>
  </si>
  <si>
    <t>000 01 05 00 00 00 0000 000</t>
  </si>
  <si>
    <t>увеличение остатков средств, всего</t>
  </si>
  <si>
    <t>X</t>
  </si>
  <si>
    <t xml:space="preserve">  Увеличение остатков средств бюджетов</t>
  </si>
  <si>
    <t>000 01 05 00 00 00 0000 500</t>
  </si>
  <si>
    <t>000 00 00 00 00 00 0000 000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</si>
  <si>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</si>
  <si>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</si>
  <si>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</si>
  <si>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</si>
  <si>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муниципальных районов</t>
  </si>
  <si>
    <t>000 01 05 02 01 05 0000 510</t>
  </si>
  <si>
    <t>уменьшение остатков средств, всего</t>
  </si>
  <si>
    <t xml:space="preserve">  Уменьшение остатков средств бюджетов</t>
  </si>
  <si>
    <t>000 01 05 00 00 00 0000 600</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</si>
  <si>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</si>
  <si>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</si>
  <si>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</si>
  <si>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</si>
  <si>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муниципальных районов</t>
  </si>
  <si>
    <t>000 01 05 02 01 05 0000 610</t>
  </si>
  <si>
    <t>Процент исполнения</t>
  </si>
  <si>
    <t>Наименование показателя</t>
  </si>
  <si>
    <t>Код по БК</t>
  </si>
  <si>
    <t>раздел</t>
  </si>
  <si>
    <t>подраздел</t>
  </si>
  <si>
    <t>01</t>
  </si>
  <si>
    <t>00</t>
  </si>
  <si>
    <t>000 0103 00 0 00 00000 000</t>
  </si>
  <si>
    <t>03</t>
  </si>
  <si>
    <t>04</t>
  </si>
  <si>
    <t>000 0104 00 0 00 00000 000</t>
  </si>
  <si>
    <t>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</si>
  <si>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</si>
  <si>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05</t>
  </si>
  <si>
    <t xml:space="preserve">  Судебная система</t>
  </si>
  <si>
    <t>000 0105 00 0 00 00000 000</t>
  </si>
  <si>
    <t>06</t>
  </si>
  <si>
    <t xml:space="preserve">  Обеспечение деятельности финансовых, налоговых и таможенных органов и органов финансового (финансово-бюджетного) надзора</t>
  </si>
  <si>
    <t>000 0106 00 0 00 00000 000</t>
  </si>
  <si>
    <t>11</t>
  </si>
  <si>
    <t>13</t>
  </si>
  <si>
    <t xml:space="preserve">  Другие общегосударственные вопросы</t>
  </si>
  <si>
    <t>000 0113 00 0 00 00000 000</t>
  </si>
  <si>
    <t>02</t>
  </si>
  <si>
    <t>НАЦИОНАЛЬНАЯ ОБОРОНА</t>
  </si>
  <si>
    <t xml:space="preserve">  Мобилизационная подготовка экономики</t>
  </si>
  <si>
    <t>НАЦИОНАЛЬНАЯ БЕЗОПАСНОСТЬ И ПРАВООХРАНИТЕЛЬНАЯ ДЕЯТЕЛЬНОСТЬ</t>
  </si>
  <si>
    <t>10</t>
  </si>
  <si>
    <t xml:space="preserve">  Защита населения и территории от чрезвычайных ситуаций природного и техногенного характера, пожарная безопасность</t>
  </si>
  <si>
    <t>000 0310 00 0 00 00000 000</t>
  </si>
  <si>
    <t>14</t>
  </si>
  <si>
    <t xml:space="preserve">  Другие вопросы в области национальной безопасности и правоохранительной деятельности</t>
  </si>
  <si>
    <t>000 0314 00 0 00 00000 000</t>
  </si>
  <si>
    <t>НАЦИОНАЛЬНАЯ ЭКОНОМИКА</t>
  </si>
  <si>
    <t xml:space="preserve">  Общеэкономические вопросы</t>
  </si>
  <si>
    <t>000 0401 00 0 00 00000 000</t>
  </si>
  <si>
    <t xml:space="preserve">  Сельское хозяйство и рыболовство</t>
  </si>
  <si>
    <t>000 0405 00 0 00 00000 000</t>
  </si>
  <si>
    <t>08</t>
  </si>
  <si>
    <t xml:space="preserve">  Транспорт</t>
  </si>
  <si>
    <t>000 0408 00 0 00 00000 000</t>
  </si>
  <si>
    <t>09</t>
  </si>
  <si>
    <t xml:space="preserve">  Дорожное хозяйство (дорожные фонды)</t>
  </si>
  <si>
    <t>000 0409 00 0 00 00000 000</t>
  </si>
  <si>
    <t>12</t>
  </si>
  <si>
    <t xml:space="preserve">  Другие вопросы в области национальной экономики</t>
  </si>
  <si>
    <t>000 0412 00 0 00 00000 000</t>
  </si>
  <si>
    <t>ЖИЛИЩНО-КОММУНАЛЬНОЕ ХОЗЯЙСТВО</t>
  </si>
  <si>
    <t xml:space="preserve">  Жилищное хозяйство</t>
  </si>
  <si>
    <t>000 0501 00 0 00 00000 000</t>
  </si>
  <si>
    <t xml:space="preserve">  Коммунальное хозяйство</t>
  </si>
  <si>
    <t>000 0502 00 0 00 00000 000</t>
  </si>
  <si>
    <t xml:space="preserve">  Благоустройство</t>
  </si>
  <si>
    <t>000 0503 00 0 00 00000 000</t>
  </si>
  <si>
    <t xml:space="preserve">  Другие вопросы в области жилищно-коммунального хозяйства</t>
  </si>
  <si>
    <t>000 0505 00 0 00 00000 000</t>
  </si>
  <si>
    <t>07</t>
  </si>
  <si>
    <t>ОБРАЗОВАНИЕ</t>
  </si>
  <si>
    <t xml:space="preserve">  Дошкольное образование</t>
  </si>
  <si>
    <t>000 0701 00 0 00 00000 000</t>
  </si>
  <si>
    <t xml:space="preserve">  Общее образование</t>
  </si>
  <si>
    <t>000 0702 00 0 00 00000 000</t>
  </si>
  <si>
    <t xml:space="preserve">  Дополнительное образование детей</t>
  </si>
  <si>
    <t>000 0703 00 0 00 00000 000</t>
  </si>
  <si>
    <t xml:space="preserve">  Молодежная политика</t>
  </si>
  <si>
    <t>000 0707 00 0 00 00000 000</t>
  </si>
  <si>
    <t xml:space="preserve">  Другие вопросы в области образования</t>
  </si>
  <si>
    <t>000 0709 00 0 00 00000 000</t>
  </si>
  <si>
    <t>КУЛЬТУРА</t>
  </si>
  <si>
    <t xml:space="preserve">  Культура</t>
  </si>
  <si>
    <t>000 0801 00 0 00 00000 000</t>
  </si>
  <si>
    <t xml:space="preserve">  Другие вопросы в области культуры, кинематографии</t>
  </si>
  <si>
    <t>000 0804 00 0 00 00000 000</t>
  </si>
  <si>
    <t>СОЦИАЛЬНАЯ ПОЛИТИКА</t>
  </si>
  <si>
    <t xml:space="preserve">  Пенсионное обеспечение</t>
  </si>
  <si>
    <t>000 1001 00 0 00 00000 000</t>
  </si>
  <si>
    <t xml:space="preserve">  Охрана семьи и детства</t>
  </si>
  <si>
    <t>000 1004 00 0 00 00000 000</t>
  </si>
  <si>
    <t xml:space="preserve">  Другие вопросы в области социальной политики</t>
  </si>
  <si>
    <t>000 1006 00 0 00 00000 000</t>
  </si>
  <si>
    <t>ФИЗИЧЕСКАЯ КУЛЬТУРА И СПОРТ</t>
  </si>
  <si>
    <t xml:space="preserve">  Физическая культура</t>
  </si>
  <si>
    <t>000 1101 00 0 00 00000 000</t>
  </si>
  <si>
    <t xml:space="preserve">  Массовый спорт</t>
  </si>
  <si>
    <t>000 1102 00 0 00 00000 000</t>
  </si>
  <si>
    <t>ОБСЛУЖИВАНИЕ ГОСУДАРСТВЕННОГО И МУНИЦИПАЛЬНОГО ДОЛГА</t>
  </si>
  <si>
    <t xml:space="preserve">  Обслуживание государственного (муниципального) внутреннего долга</t>
  </si>
  <si>
    <t>000 1301 00 0 00 00000 000</t>
  </si>
  <si>
    <t>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</si>
  <si>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</si>
  <si>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000 1401 00 0 00 00000 000</t>
  </si>
  <si>
    <t xml:space="preserve">  Прочие межбюджетные трансферты общего характера</t>
  </si>
  <si>
    <t>000 1403 00 0 00 00000 000</t>
  </si>
  <si>
    <t>Другие вопросы в области охраны окружающей среды</t>
  </si>
  <si>
    <t>000 0605 00 0 00 00000 000</t>
  </si>
  <si>
    <t>ОХРАНА ОКРУЖАЮЩЕЙ СРЕДЫ</t>
  </si>
  <si>
    <t>Код показателя</t>
  </si>
  <si>
    <t xml:space="preserve">Приложение №4 </t>
  </si>
  <si>
    <t xml:space="preserve">к решению Совета народных депутатов </t>
  </si>
  <si>
    <t>"Об утверждении годового отчета об</t>
  </si>
  <si>
    <t>от _________________ № _______________</t>
  </si>
  <si>
    <t xml:space="preserve">Приложение №3 </t>
  </si>
  <si>
    <t>Приложение №1</t>
  </si>
  <si>
    <t>исполнении районного бюджета за 2024 год"</t>
  </si>
  <si>
    <t>000 1 05 01021 01 3000 110</t>
  </si>
  <si>
    <t>000 1 05 01022 01 0000 110</t>
  </si>
  <si>
    <t>000 1 05 01022 01 1000 110</t>
  </si>
  <si>
    <t>000 1 11 05300 00 0000 120</t>
  </si>
  <si>
    <t>000 1 11 05310 00 0000 120</t>
  </si>
  <si>
    <t>000 1 11 05313 05 0000 120</t>
  </si>
  <si>
    <t>000 1 12 01070 01 0000 120</t>
  </si>
  <si>
    <t>000 1 12 01070 01 6000 120</t>
  </si>
  <si>
    <t>000 1 16 01203 01 0007 140</t>
  </si>
  <si>
    <t>000 1 16 01203 01 0012 140</t>
  </si>
  <si>
    <t>000 1 16 10129 01 9000 140</t>
  </si>
  <si>
    <t>000 2 02 45050 00 0000 150</t>
  </si>
  <si>
    <t>000 2 02 45050 05 0000 150</t>
  </si>
  <si>
    <t>000 2 18 05000 05 0000 150</t>
  </si>
  <si>
    <t>000 2 18 05030 05 0000 150</t>
  </si>
  <si>
    <t>000 2 19 25304 05 0000 150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</si>
  <si>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</si>
  <si>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</si>
  <si>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</si>
  <si>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</si>
  <si>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</si>
  <si>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</si>
  <si>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</si>
  <si>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</si>
  <si>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</si>
  <si>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</si>
  <si>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</si>
  <si>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</si>
  <si>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</si>
  <si>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</si>
  <si>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</si>
  <si>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</si>
  <si>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</si>
  <si>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Плата за выбросы загрязняющих веществ, образующихся при сжигании на факельных установках и (или) рассеивании попутного нефтяного газа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</si>
  <si>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</si>
  <si>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</si>
  <si>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</si>
  <si>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</si>
  <si>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</si>
  <si>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</si>
  <si>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</si>
  <si>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</si>
  <si>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</si>
  <si>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</si>
  <si>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</si>
  <si>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</si>
  <si>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</si>
  <si>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</si>
  <si>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</si>
  <si>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</si>
  <si>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</si>
  <si>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</si>
  <si>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</si>
  <si>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</si>
  <si>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общеобразовательныхорганизаций и профессиональных образовательных организаций</t>
  </si>
  <si>
    <t xml:space="preserve">  Доходы бюджетов муниципальных районов от возврата организациями остатков субсидий прошлых лет</t>
  </si>
  <si>
    <t xml:space="preserve">  Доходы бюджетов муниципальных районов от возврата иными организациями остатков субсидий прошлых лет</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</si>
  <si>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</si>
  <si>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Утвержденный план на 2024 год</t>
  </si>
  <si>
    <t>Исполнено за 2024 год</t>
  </si>
  <si>
    <t xml:space="preserve">  Прочие доходы от оказания платных услуг получателями средств бюджетов муниципальных районов (услуги учреждений культуры) (Муниципальное казенное учреждение культуры "Межпоселенческая библиотека Семилукского муниципального района ВО" -Пушкинская карта)</t>
  </si>
  <si>
    <t xml:space="preserve">  Прочие доходы от оказания платных услуг получателями средств бюджетов муниципальных районов (услуги учреждений культуры) (Муниципальное казенное учреждение культуры "Историко-краеведческий музей Семилукского муниципального района ВО"- Пушкинская карта)</t>
  </si>
  <si>
    <t>Прочие доходы от оказания платных услуг (работ) получателями средств бюджетов муниципальных районов  (услуги учреждений культуры) (Муниципальное казенное учреждение дополнительного образования "Девицкая школа искуств Семилукского муниципального района ВО имени Василия Васильевича Сезина" (Пушкинская карта)</t>
  </si>
  <si>
    <t>000 0111 00 0 00 00000 000</t>
  </si>
  <si>
    <t>Резервные фонды</t>
  </si>
  <si>
    <t>000 0204 00 0 00 00000 000</t>
  </si>
  <si>
    <t>Уточненный план на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</si>
</sst>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_ ;\-#,##0.00"/>
  </numFmts>
  <fonts count="23"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amily val="1"/>
      <charset val="204"/>
    </font>
    <font>
      <b/>
      <sz val="10"/>
      <color rgb="FF000000"/>
      <name val="Arial Cyr"/>
    </font>
    <font>
      <sz val="11"/>
      <color rgb="FF000000"/>
      <name val="Calibri"/>
      <family val="2"/>
      <charset val="204"/>
      <scheme val="minor"/>
    </font>
    <font>
      <sz val="9"/>
      <color rgb="FF000000"/>
      <name val="Arial Cyr"/>
    </font>
    <font>
      <sz val="8"/>
      <color rgb="FF000000"/>
      <name val="Arial"/>
      <family val="2"/>
      <charset val="204"/>
    </font>
    <font>
      <sz val="6"/>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sz val="11"/>
      <color rgb="FF000000"/>
      <name val="Calibri"/>
      <family val="2"/>
      <charset val="204"/>
      <scheme val="minor"/>
    </font>
    <font>
      <sz val="8"/>
      <color rgb="FF000000"/>
      <name val="Arial"/>
      <family val="2"/>
      <charset val="204"/>
    </font>
    <font>
      <sz val="10"/>
      <color rgb="FF000000"/>
      <name val="Arial"/>
      <family val="2"/>
      <charset val="204"/>
    </font>
    <font>
      <sz val="13"/>
      <name val="Calibri"/>
      <family val="2"/>
      <scheme val="minor"/>
    </font>
    <font>
      <sz val="13"/>
      <color rgb="FF000000"/>
      <name val="Arial Cyr"/>
    </font>
    <font>
      <sz val="14"/>
      <name val="Times New Roman"/>
      <family val="1"/>
      <charset val="204"/>
    </font>
    <font>
      <sz val="14"/>
      <color rgb="FF000000"/>
      <name val="Times New Roman"/>
      <family val="1"/>
      <charset val="204"/>
    </font>
    <font>
      <b/>
      <sz val="14"/>
      <color rgb="FF000000"/>
      <name val="Times New Roman"/>
      <family val="1"/>
      <charset val="204"/>
    </font>
    <font>
      <b/>
      <sz val="13"/>
      <color rgb="FF000000"/>
      <name val="Arial Cyr"/>
    </font>
  </fonts>
  <fills count="4">
    <fill>
      <patternFill patternType="none"/>
    </fill>
    <fill>
      <patternFill patternType="gray125"/>
    </fill>
    <fill>
      <patternFill patternType="solid">
        <fgColor rgb="FFFFFFFF"/>
      </patternFill>
    </fill>
    <fill>
      <patternFill patternType="solid">
        <fgColor rgb="FFC0C0C0"/>
      </patternFill>
    </fill>
  </fills>
  <borders count="39">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rgb="FF000000"/>
      </left>
      <right style="medium">
        <color rgb="FF000000"/>
      </right>
      <top style="thin">
        <color indexed="64"/>
      </top>
      <bottom style="thin">
        <color indexed="64"/>
      </bottom>
      <diagonal/>
    </border>
    <border>
      <left style="thin">
        <color rgb="FF000000"/>
      </left>
      <right style="medium">
        <color rgb="FF000000"/>
      </right>
      <top/>
      <bottom style="thin">
        <color indexed="64"/>
      </bottom>
      <diagonal/>
    </border>
  </borders>
  <cellStyleXfs count="159">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xf numFmtId="0" fontId="1" fillId="0" borderId="13">
      <alignment horizontal="left"/>
    </xf>
    <xf numFmtId="0" fontId="12" fillId="0" borderId="1"/>
    <xf numFmtId="0" fontId="13" fillId="0" borderId="1">
      <alignment horizontal="right"/>
    </xf>
    <xf numFmtId="0" fontId="13" fillId="0" borderId="5">
      <alignment horizontal="right"/>
    </xf>
    <xf numFmtId="0" fontId="13" fillId="0" borderId="8">
      <alignment horizontal="right"/>
    </xf>
    <xf numFmtId="0" fontId="14" fillId="0" borderId="1"/>
    <xf numFmtId="0" fontId="14" fillId="0" borderId="11"/>
    <xf numFmtId="0" fontId="14" fillId="0" borderId="31"/>
    <xf numFmtId="0" fontId="15" fillId="0" borderId="27">
      <alignment wrapText="1"/>
    </xf>
    <xf numFmtId="0" fontId="15" fillId="0" borderId="27"/>
    <xf numFmtId="0" fontId="15" fillId="2" borderId="27">
      <alignment wrapText="1"/>
    </xf>
    <xf numFmtId="0" fontId="15" fillId="0" borderId="1"/>
    <xf numFmtId="0" fontId="14" fillId="0" borderId="2"/>
    <xf numFmtId="0" fontId="12" fillId="0" borderId="1"/>
    <xf numFmtId="0" fontId="12" fillId="0" borderId="1"/>
    <xf numFmtId="0" fontId="12" fillId="0" borderId="1"/>
    <xf numFmtId="0" fontId="14" fillId="0" borderId="1"/>
    <xf numFmtId="0" fontId="14" fillId="0" borderId="1"/>
    <xf numFmtId="0" fontId="16" fillId="3" borderId="1"/>
    <xf numFmtId="0" fontId="14" fillId="0" borderId="1"/>
    <xf numFmtId="0" fontId="12" fillId="0" borderId="1"/>
    <xf numFmtId="0" fontId="12" fillId="0" borderId="1"/>
    <xf numFmtId="0" fontId="12" fillId="0" borderId="1"/>
    <xf numFmtId="0" fontId="12" fillId="0" borderId="1"/>
    <xf numFmtId="0" fontId="12" fillId="0" borderId="1"/>
    <xf numFmtId="0" fontId="12" fillId="0" borderId="1"/>
    <xf numFmtId="0" fontId="14" fillId="0" borderId="1"/>
    <xf numFmtId="0" fontId="14" fillId="0" borderId="1"/>
    <xf numFmtId="0" fontId="14" fillId="0" borderId="1"/>
    <xf numFmtId="0" fontId="12" fillId="0" borderId="1"/>
  </cellStyleXfs>
  <cellXfs count="85">
    <xf numFmtId="0" fontId="0" fillId="0" borderId="0" xfId="0"/>
    <xf numFmtId="0" fontId="0" fillId="0" borderId="0" xfId="0" applyProtection="1">
      <protection locked="0"/>
    </xf>
    <xf numFmtId="0" fontId="6" fillId="0" borderId="1" xfId="14" applyNumberFormat="1" applyProtection="1"/>
    <xf numFmtId="49" fontId="1" fillId="0" borderId="1" xfId="55" applyNumberFormat="1" applyBorder="1" applyProtection="1"/>
    <xf numFmtId="0" fontId="1" fillId="0" borderId="1" xfId="64" applyNumberFormat="1" applyBorder="1" applyProtection="1">
      <alignment wrapText="1"/>
    </xf>
    <xf numFmtId="0" fontId="1" fillId="0" borderId="1" xfId="64" applyNumberFormat="1" applyBorder="1" applyProtection="1">
      <alignment wrapText="1"/>
    </xf>
    <xf numFmtId="4" fontId="0" fillId="0" borderId="0" xfId="0" applyNumberFormat="1" applyProtection="1">
      <protection locked="0"/>
    </xf>
    <xf numFmtId="0" fontId="17" fillId="0" borderId="0" xfId="0" applyFont="1" applyProtection="1">
      <protection locked="0"/>
    </xf>
    <xf numFmtId="0" fontId="18" fillId="0" borderId="11" xfId="31" applyNumberFormat="1" applyFont="1" applyBorder="1" applyProtection="1"/>
    <xf numFmtId="0" fontId="18" fillId="0" borderId="1" xfId="32" applyNumberFormat="1" applyFont="1" applyBorder="1" applyProtection="1"/>
    <xf numFmtId="0" fontId="19" fillId="0" borderId="0" xfId="0" applyFont="1" applyProtection="1">
      <protection locked="0"/>
    </xf>
    <xf numFmtId="49" fontId="21" fillId="0" borderId="34" xfId="38" applyNumberFormat="1" applyFont="1" applyBorder="1" applyProtection="1">
      <alignment horizontal="center"/>
    </xf>
    <xf numFmtId="0" fontId="21" fillId="0" borderId="34" xfId="36" applyNumberFormat="1" applyFont="1" applyBorder="1" applyProtection="1">
      <alignment horizontal="left" wrapText="1"/>
    </xf>
    <xf numFmtId="4" fontId="21" fillId="0" borderId="34" xfId="39" applyNumberFormat="1" applyFont="1" applyBorder="1" applyProtection="1">
      <alignment horizontal="right" shrinkToFit="1"/>
    </xf>
    <xf numFmtId="49" fontId="20" fillId="0" borderId="34" xfId="42" applyNumberFormat="1" applyFont="1" applyBorder="1" applyProtection="1">
      <alignment horizontal="center"/>
    </xf>
    <xf numFmtId="0" fontId="20" fillId="0" borderId="34" xfId="40" applyNumberFormat="1" applyFont="1" applyBorder="1" applyProtection="1">
      <alignment horizontal="left" wrapText="1"/>
    </xf>
    <xf numFmtId="4" fontId="20" fillId="0" borderId="34" xfId="39" applyNumberFormat="1" applyFont="1" applyBorder="1" applyProtection="1">
      <alignment horizontal="right" shrinkToFit="1"/>
    </xf>
    <xf numFmtId="0" fontId="19" fillId="0" borderId="0" xfId="0" applyFont="1" applyAlignment="1" applyProtection="1">
      <alignment horizontal="center"/>
      <protection locked="0"/>
    </xf>
    <xf numFmtId="0" fontId="19" fillId="0" borderId="34" xfId="0" applyFont="1" applyBorder="1" applyAlignment="1" applyProtection="1">
      <alignment horizontal="center" vertical="center"/>
      <protection locked="0"/>
    </xf>
    <xf numFmtId="49" fontId="20" fillId="0" borderId="34" xfId="38" applyNumberFormat="1" applyFont="1" applyBorder="1" applyProtection="1">
      <alignment horizontal="center"/>
    </xf>
    <xf numFmtId="4" fontId="21" fillId="0" borderId="34" xfId="39" applyNumberFormat="1" applyFont="1" applyBorder="1" applyAlignment="1" applyProtection="1">
      <alignment horizontal="right" wrapText="1" shrinkToFit="1"/>
    </xf>
    <xf numFmtId="4" fontId="21" fillId="0" borderId="34" xfId="54" applyNumberFormat="1" applyFont="1" applyBorder="1" applyAlignment="1" applyProtection="1">
      <alignment horizontal="right" wrapText="1" shrinkToFit="1"/>
    </xf>
    <xf numFmtId="165" fontId="20" fillId="0" borderId="34" xfId="57" applyNumberFormat="1" applyFont="1" applyBorder="1" applyProtection="1">
      <alignment horizontal="right" shrinkToFit="1"/>
    </xf>
    <xf numFmtId="165" fontId="20" fillId="0" borderId="34" xfId="58" applyNumberFormat="1" applyFont="1" applyBorder="1" applyProtection="1">
      <alignment horizontal="right" shrinkToFit="1"/>
    </xf>
    <xf numFmtId="49" fontId="21" fillId="0" borderId="34" xfId="42" applyNumberFormat="1" applyFont="1" applyBorder="1" applyProtection="1">
      <alignment horizontal="center"/>
    </xf>
    <xf numFmtId="0" fontId="21" fillId="0" borderId="34" xfId="40" applyNumberFormat="1" applyFont="1" applyBorder="1" applyProtection="1">
      <alignment horizontal="left" wrapText="1"/>
    </xf>
    <xf numFmtId="4" fontId="21" fillId="0" borderId="34" xfId="62" applyNumberFormat="1" applyFont="1" applyBorder="1" applyProtection="1">
      <alignment horizontal="right" wrapText="1"/>
    </xf>
    <xf numFmtId="4" fontId="21" fillId="0" borderId="34" xfId="63" applyNumberFormat="1" applyFont="1" applyBorder="1" applyProtection="1">
      <alignment horizontal="right" wrapText="1"/>
    </xf>
    <xf numFmtId="49" fontId="20" fillId="0" borderId="34" xfId="61" applyNumberFormat="1" applyFont="1" applyBorder="1" applyProtection="1">
      <alignment horizontal="center" wrapText="1"/>
    </xf>
    <xf numFmtId="0" fontId="20" fillId="0" borderId="34" xfId="59" applyNumberFormat="1" applyFont="1" applyBorder="1" applyProtection="1">
      <alignment horizontal="left" wrapText="1"/>
    </xf>
    <xf numFmtId="4" fontId="20" fillId="0" borderId="34" xfId="62" applyNumberFormat="1" applyFont="1" applyBorder="1" applyProtection="1">
      <alignment horizontal="right" wrapText="1"/>
    </xf>
    <xf numFmtId="4" fontId="20" fillId="0" borderId="34" xfId="63" applyNumberFormat="1" applyFont="1" applyBorder="1" applyProtection="1">
      <alignment horizontal="right" wrapText="1"/>
    </xf>
    <xf numFmtId="49" fontId="21" fillId="0" borderId="34" xfId="61" applyNumberFormat="1" applyFont="1" applyBorder="1" applyProtection="1">
      <alignment horizontal="center" wrapText="1"/>
    </xf>
    <xf numFmtId="0" fontId="21" fillId="0" borderId="34" xfId="59" applyNumberFormat="1" applyFont="1" applyBorder="1" applyProtection="1">
      <alignment horizontal="left" wrapText="1"/>
    </xf>
    <xf numFmtId="49" fontId="20" fillId="0" borderId="34" xfId="67" applyNumberFormat="1" applyFont="1" applyBorder="1" applyProtection="1">
      <alignment horizontal="center"/>
    </xf>
    <xf numFmtId="0" fontId="20" fillId="0" borderId="34" xfId="65" applyNumberFormat="1" applyFont="1" applyBorder="1" applyProtection="1">
      <alignment horizontal="left" wrapText="1"/>
    </xf>
    <xf numFmtId="0" fontId="20" fillId="0" borderId="1" xfId="72" applyNumberFormat="1" applyFont="1" applyBorder="1" applyAlignment="1" applyProtection="1">
      <alignment horizontal="center"/>
    </xf>
    <xf numFmtId="0" fontId="20" fillId="0" borderId="1" xfId="71" applyNumberFormat="1" applyFont="1" applyBorder="1" applyProtection="1"/>
    <xf numFmtId="0" fontId="20" fillId="0" borderId="1" xfId="72" applyNumberFormat="1" applyFont="1" applyBorder="1" applyProtection="1"/>
    <xf numFmtId="0" fontId="19" fillId="0" borderId="34" xfId="0" applyFont="1" applyBorder="1" applyAlignment="1" applyProtection="1">
      <alignment horizontal="center" vertical="center" wrapText="1"/>
      <protection locked="0"/>
    </xf>
    <xf numFmtId="0" fontId="19" fillId="0" borderId="34" xfId="0" applyFont="1" applyBorder="1" applyAlignment="1" applyProtection="1">
      <alignment horizontal="center" wrapText="1"/>
      <protection locked="0"/>
    </xf>
    <xf numFmtId="49" fontId="21" fillId="0" borderId="34" xfId="84" applyNumberFormat="1" applyFont="1" applyBorder="1" applyProtection="1">
      <alignment horizontal="center" vertical="center"/>
    </xf>
    <xf numFmtId="0" fontId="21" fillId="0" borderId="34" xfId="65" applyNumberFormat="1" applyFont="1" applyBorder="1" applyProtection="1">
      <alignment horizontal="left" wrapText="1"/>
    </xf>
    <xf numFmtId="4" fontId="21" fillId="0" borderId="34" xfId="54" applyNumberFormat="1" applyFont="1" applyBorder="1" applyProtection="1">
      <alignment horizontal="right" shrinkToFit="1"/>
    </xf>
    <xf numFmtId="49" fontId="20" fillId="0" borderId="34" xfId="87" applyNumberFormat="1" applyFont="1" applyBorder="1" applyProtection="1">
      <alignment horizontal="center" vertical="center"/>
    </xf>
    <xf numFmtId="0" fontId="20" fillId="0" borderId="34" xfId="85" applyNumberFormat="1" applyFont="1" applyBorder="1" applyProtection="1">
      <alignment horizontal="left" wrapText="1" indent="2"/>
    </xf>
    <xf numFmtId="165" fontId="20" fillId="0" borderId="34" xfId="88" applyNumberFormat="1" applyFont="1" applyBorder="1" applyProtection="1">
      <alignment horizontal="right" vertical="center" shrinkToFit="1"/>
    </xf>
    <xf numFmtId="165" fontId="20" fillId="0" borderId="34" xfId="89" applyNumberFormat="1" applyFont="1" applyBorder="1" applyProtection="1">
      <alignment horizontal="right" vertical="center" shrinkToFit="1"/>
    </xf>
    <xf numFmtId="0" fontId="20" fillId="0" borderId="34" xfId="90" applyNumberFormat="1" applyFont="1" applyBorder="1" applyProtection="1">
      <alignment horizontal="left" wrapText="1"/>
    </xf>
    <xf numFmtId="4" fontId="20" fillId="0" borderId="34" xfId="91" applyNumberFormat="1" applyFont="1" applyBorder="1" applyProtection="1">
      <alignment horizontal="right" shrinkToFit="1"/>
    </xf>
    <xf numFmtId="4" fontId="20" fillId="0" borderId="34" xfId="92" applyNumberFormat="1" applyFont="1" applyBorder="1" applyProtection="1">
      <alignment horizontal="right" shrinkToFit="1"/>
    </xf>
    <xf numFmtId="0" fontId="20" fillId="0" borderId="34" xfId="93" applyNumberFormat="1" applyFont="1" applyBorder="1" applyProtection="1">
      <alignment horizontal="left" wrapText="1" indent="2"/>
    </xf>
    <xf numFmtId="0" fontId="20" fillId="0" borderId="34" xfId="94" applyNumberFormat="1" applyFont="1" applyBorder="1" applyProtection="1">
      <alignment wrapText="1"/>
    </xf>
    <xf numFmtId="0" fontId="20" fillId="0" borderId="34" xfId="95" applyNumberFormat="1" applyFont="1" applyBorder="1" applyProtection="1"/>
    <xf numFmtId="0" fontId="20" fillId="2" borderId="34" xfId="96" applyNumberFormat="1" applyFont="1" applyBorder="1" applyProtection="1">
      <alignment wrapText="1"/>
    </xf>
    <xf numFmtId="0" fontId="20" fillId="2" borderId="34" xfId="97" applyNumberFormat="1" applyFont="1" applyBorder="1" applyProtection="1">
      <alignment horizontal="left" wrapText="1"/>
    </xf>
    <xf numFmtId="49" fontId="20" fillId="0" borderId="34" xfId="98" applyNumberFormat="1" applyFont="1" applyBorder="1" applyProtection="1">
      <alignment horizontal="center" shrinkToFit="1"/>
    </xf>
    <xf numFmtId="49" fontId="20" fillId="0" borderId="34" xfId="99" applyNumberFormat="1" applyFont="1" applyBorder="1" applyProtection="1">
      <alignment horizontal="center" vertical="center" shrinkToFit="1"/>
    </xf>
    <xf numFmtId="0" fontId="19" fillId="0" borderId="1" xfId="0" applyFont="1" applyBorder="1" applyProtection="1">
      <protection locked="0"/>
    </xf>
    <xf numFmtId="0" fontId="20" fillId="0" borderId="1" xfId="100" applyNumberFormat="1" applyFont="1" applyBorder="1" applyProtection="1">
      <alignment horizontal="left"/>
    </xf>
    <xf numFmtId="0" fontId="20" fillId="0" borderId="1" xfId="103" applyNumberFormat="1" applyFont="1" applyBorder="1" applyProtection="1"/>
    <xf numFmtId="49" fontId="20" fillId="0" borderId="1" xfId="104" applyNumberFormat="1" applyFont="1" applyBorder="1" applyProtection="1"/>
    <xf numFmtId="0" fontId="20" fillId="0" borderId="1" xfId="105" applyNumberFormat="1" applyFont="1" applyProtection="1">
      <alignment horizontal="left"/>
    </xf>
    <xf numFmtId="0" fontId="20" fillId="0" borderId="1" xfId="10" applyNumberFormat="1" applyFont="1" applyProtection="1"/>
    <xf numFmtId="49" fontId="20" fillId="0" borderId="1" xfId="107" applyNumberFormat="1" applyFont="1" applyProtection="1"/>
    <xf numFmtId="49" fontId="20" fillId="0" borderId="23" xfId="46" applyNumberFormat="1" applyFont="1" applyProtection="1">
      <alignment horizontal="center"/>
    </xf>
    <xf numFmtId="0" fontId="20" fillId="0" borderId="21" xfId="44" applyNumberFormat="1" applyFont="1" applyProtection="1">
      <alignment horizontal="left" wrapText="1" indent="2"/>
    </xf>
    <xf numFmtId="4" fontId="20" fillId="0" borderId="23" xfId="47" applyNumberFormat="1" applyFont="1" applyProtection="1">
      <alignment horizontal="right" shrinkToFit="1"/>
    </xf>
    <xf numFmtId="49" fontId="21" fillId="0" borderId="17" xfId="38" applyNumberFormat="1" applyFont="1" applyProtection="1">
      <alignment horizontal="center"/>
    </xf>
    <xf numFmtId="4" fontId="21" fillId="0" borderId="17" xfId="39" applyNumberFormat="1" applyFont="1" applyProtection="1">
      <alignment horizontal="right" shrinkToFit="1"/>
    </xf>
    <xf numFmtId="49" fontId="21" fillId="0" borderId="23" xfId="46" applyNumberFormat="1" applyFont="1" applyProtection="1">
      <alignment horizontal="center"/>
    </xf>
    <xf numFmtId="0" fontId="21" fillId="0" borderId="21" xfId="44" applyNumberFormat="1" applyFont="1" applyProtection="1">
      <alignment horizontal="left" wrapText="1" indent="2"/>
    </xf>
    <xf numFmtId="4" fontId="21" fillId="0" borderId="23" xfId="47" applyNumberFormat="1" applyFont="1" applyProtection="1">
      <alignment horizontal="right" shrinkToFit="1"/>
    </xf>
    <xf numFmtId="0" fontId="22" fillId="0" borderId="1" xfId="32" applyNumberFormat="1" applyFont="1" applyBorder="1" applyProtection="1"/>
    <xf numFmtId="0" fontId="20" fillId="0" borderId="34" xfId="29" applyNumberFormat="1" applyFont="1" applyBorder="1" applyProtection="1">
      <alignment horizontal="center" vertical="top" wrapText="1"/>
    </xf>
    <xf numFmtId="0" fontId="20" fillId="0" borderId="34" xfId="29" applyFont="1" applyBorder="1">
      <alignment horizontal="center" vertical="top" wrapText="1"/>
    </xf>
    <xf numFmtId="49" fontId="20" fillId="0" borderId="34" xfId="30" applyNumberFormat="1" applyFont="1" applyBorder="1" applyProtection="1">
      <alignment horizontal="center" vertical="top" wrapText="1"/>
    </xf>
    <xf numFmtId="49" fontId="20" fillId="0" borderId="34" xfId="30" applyFont="1" applyBorder="1">
      <alignment horizontal="center" vertical="top" wrapText="1"/>
    </xf>
    <xf numFmtId="0" fontId="19" fillId="0" borderId="34" xfId="0" applyFont="1" applyBorder="1" applyAlignment="1" applyProtection="1">
      <alignment horizontal="center" vertical="center" wrapText="1"/>
      <protection locked="0"/>
    </xf>
    <xf numFmtId="0" fontId="19" fillId="0" borderId="34" xfId="0" applyFont="1" applyBorder="1" applyAlignment="1" applyProtection="1">
      <alignment horizontal="center" vertical="center"/>
      <protection locked="0"/>
    </xf>
    <xf numFmtId="49" fontId="21" fillId="0" borderId="35" xfId="42" applyNumberFormat="1" applyFont="1" applyBorder="1" applyProtection="1">
      <alignment horizontal="center"/>
    </xf>
    <xf numFmtId="4" fontId="21" fillId="0" borderId="35" xfId="43" applyNumberFormat="1" applyFont="1" applyBorder="1" applyProtection="1">
      <alignment horizontal="right" shrinkToFit="1"/>
    </xf>
    <xf numFmtId="4" fontId="21" fillId="0" borderId="36" xfId="43" applyNumberFormat="1" applyFont="1" applyBorder="1" applyProtection="1">
      <alignment horizontal="right" shrinkToFit="1"/>
    </xf>
    <xf numFmtId="0" fontId="21" fillId="0" borderId="38" xfId="40" applyNumberFormat="1" applyFont="1" applyBorder="1" applyProtection="1">
      <alignment horizontal="left" wrapText="1"/>
    </xf>
    <xf numFmtId="0" fontId="21" fillId="0" borderId="37" xfId="36" applyNumberFormat="1" applyFont="1" applyBorder="1" applyProtection="1">
      <alignment horizontal="left" wrapText="1"/>
    </xf>
  </cellXfs>
  <cellStyles count="159">
    <cellStyle name="br" xfId="124"/>
    <cellStyle name="br 2" xfId="154"/>
    <cellStyle name="br 3" xfId="144"/>
    <cellStyle name="col" xfId="123"/>
    <cellStyle name="col 2" xfId="153"/>
    <cellStyle name="col 3" xfId="143"/>
    <cellStyle name="st128" xfId="120"/>
    <cellStyle name="style0" xfId="125"/>
    <cellStyle name="style0 2" xfId="155"/>
    <cellStyle name="style0 3" xfId="145"/>
    <cellStyle name="td" xfId="126"/>
    <cellStyle name="td 2" xfId="156"/>
    <cellStyle name="td 3" xfId="146"/>
    <cellStyle name="tr" xfId="122"/>
    <cellStyle name="tr 2" xfId="152"/>
    <cellStyle name="tr 3" xfId="142"/>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6 2" xfId="137"/>
    <cellStyle name="xl117" xfId="95"/>
    <cellStyle name="xl117 2" xfId="138"/>
    <cellStyle name="xl118" xfId="96"/>
    <cellStyle name="xl118 2" xfId="139"/>
    <cellStyle name="xl119" xfId="97"/>
    <cellStyle name="xl120" xfId="98"/>
    <cellStyle name="xl121" xfId="99"/>
    <cellStyle name="xl122" xfId="100"/>
    <cellStyle name="xl123" xfId="105"/>
    <cellStyle name="xl124" xfId="110"/>
    <cellStyle name="xl125" xfId="114"/>
    <cellStyle name="xl126" xfId="117"/>
    <cellStyle name="xl126 2" xfId="140"/>
    <cellStyle name="xl127" xfId="119"/>
    <cellStyle name="xl128" xfId="121"/>
    <cellStyle name="xl129" xfId="101"/>
    <cellStyle name="xl130" xfId="106"/>
    <cellStyle name="xl131" xfId="108"/>
    <cellStyle name="xl132" xfId="111"/>
    <cellStyle name="xl133" xfId="112"/>
    <cellStyle name="xl134" xfId="115"/>
    <cellStyle name="xl135" xfId="109"/>
    <cellStyle name="xl136" xfId="118"/>
    <cellStyle name="xl136 2" xfId="141"/>
    <cellStyle name="xl137" xfId="102"/>
    <cellStyle name="xl138" xfId="113"/>
    <cellStyle name="xl139" xfId="103"/>
    <cellStyle name="xl140" xfId="107"/>
    <cellStyle name="xl141" xfId="104"/>
    <cellStyle name="xl142" xfId="116"/>
    <cellStyle name="xl143" xfId="129"/>
    <cellStyle name="xl21" xfId="127"/>
    <cellStyle name="xl21 2" xfId="147"/>
    <cellStyle name="xl22" xfId="1"/>
    <cellStyle name="xl23" xfId="5"/>
    <cellStyle name="xl24" xfId="10"/>
    <cellStyle name="xl25" xfId="16"/>
    <cellStyle name="xl26" xfId="29"/>
    <cellStyle name="xl27" xfId="33"/>
    <cellStyle name="xl28" xfId="36"/>
    <cellStyle name="xl29" xfId="40"/>
    <cellStyle name="xl30" xfId="44"/>
    <cellStyle name="xl31" xfId="14"/>
    <cellStyle name="xl31 2" xfId="134"/>
    <cellStyle name="xl32" xfId="128"/>
    <cellStyle name="xl32 2" xfId="157"/>
    <cellStyle name="xl32 3" xfId="148"/>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5 2" xfId="131"/>
    <cellStyle name="xl66" xfId="9"/>
    <cellStyle name="xl66 2" xfId="132"/>
    <cellStyle name="xl67" xfId="13"/>
    <cellStyle name="xl67 2" xfId="133"/>
    <cellStyle name="xl68" xfId="31"/>
    <cellStyle name="xl69" xfId="32"/>
    <cellStyle name="xl70" xfId="59"/>
    <cellStyle name="xl71" xfId="65"/>
    <cellStyle name="xl72" xfId="71"/>
    <cellStyle name="xl72 2" xfId="135"/>
    <cellStyle name="xl73" xfId="53"/>
    <cellStyle name="xl74" xfId="56"/>
    <cellStyle name="xl75" xfId="60"/>
    <cellStyle name="xl76" xfId="66"/>
    <cellStyle name="xl77" xfId="72"/>
    <cellStyle name="xl77 2" xfId="136"/>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 name="Обычный 2" xfId="149"/>
    <cellStyle name="Обычный 3" xfId="150"/>
    <cellStyle name="Обычный 4" xfId="151"/>
    <cellStyle name="Обычный 5" xfId="158"/>
    <cellStyle name="Обычный 6" xfId="1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9"/>
  <sheetViews>
    <sheetView view="pageBreakPreview" topLeftCell="A4" zoomScaleNormal="100" zoomScaleSheetLayoutView="100" workbookViewId="0">
      <selection activeCell="B19" sqref="B19"/>
    </sheetView>
  </sheetViews>
  <sheetFormatPr defaultRowHeight="18.75" x14ac:dyDescent="0.3"/>
  <cols>
    <col min="1" max="1" width="34.28515625" style="10" customWidth="1"/>
    <col min="2" max="2" width="56.28515625" style="10" customWidth="1"/>
    <col min="3" max="3" width="26.85546875" style="10" customWidth="1"/>
    <col min="4" max="4" width="27.28515625" style="10" customWidth="1"/>
    <col min="5" max="5" width="25.42578125" style="10" customWidth="1"/>
    <col min="6" max="6" width="0.28515625" style="7" hidden="1" customWidth="1"/>
    <col min="7" max="7" width="38.42578125" style="7" customWidth="1"/>
    <col min="8" max="16384" width="9.140625" style="1"/>
  </cols>
  <sheetData>
    <row r="3" spans="1:6" x14ac:dyDescent="0.3">
      <c r="D3" s="10" t="s">
        <v>552</v>
      </c>
    </row>
    <row r="4" spans="1:6" x14ac:dyDescent="0.3">
      <c r="D4" s="10" t="s">
        <v>548</v>
      </c>
    </row>
    <row r="5" spans="1:6" x14ac:dyDescent="0.3">
      <c r="D5" s="10" t="s">
        <v>549</v>
      </c>
    </row>
    <row r="6" spans="1:6" x14ac:dyDescent="0.3">
      <c r="D6" s="10" t="s">
        <v>553</v>
      </c>
    </row>
    <row r="7" spans="1:6" x14ac:dyDescent="0.3">
      <c r="D7" s="10" t="s">
        <v>550</v>
      </c>
    </row>
    <row r="11" spans="1:6" ht="17.25" x14ac:dyDescent="0.3">
      <c r="A11" s="74" t="s">
        <v>1</v>
      </c>
      <c r="B11" s="74" t="s">
        <v>0</v>
      </c>
      <c r="C11" s="76" t="s">
        <v>612</v>
      </c>
      <c r="D11" s="76" t="s">
        <v>613</v>
      </c>
      <c r="E11" s="74" t="s">
        <v>450</v>
      </c>
      <c r="F11" s="8"/>
    </row>
    <row r="12" spans="1:6" ht="17.25" x14ac:dyDescent="0.3">
      <c r="A12" s="75"/>
      <c r="B12" s="75"/>
      <c r="C12" s="77"/>
      <c r="D12" s="77"/>
      <c r="E12" s="75"/>
      <c r="F12" s="9"/>
    </row>
    <row r="13" spans="1:6" ht="18" thickBot="1" x14ac:dyDescent="0.35">
      <c r="A13" s="75"/>
      <c r="B13" s="75"/>
      <c r="C13" s="77"/>
      <c r="D13" s="77"/>
      <c r="E13" s="75"/>
      <c r="F13" s="9"/>
    </row>
    <row r="14" spans="1:6" x14ac:dyDescent="0.3">
      <c r="A14" s="68" t="s">
        <v>3</v>
      </c>
      <c r="B14" s="84" t="s">
        <v>2</v>
      </c>
      <c r="C14" s="69">
        <v>3529162640.8000002</v>
      </c>
      <c r="D14" s="69">
        <v>3572585213.48</v>
      </c>
      <c r="E14" s="13">
        <f>D14/C14*100</f>
        <v>101.23039307335966</v>
      </c>
      <c r="F14" s="9"/>
    </row>
    <row r="15" spans="1:6" x14ac:dyDescent="0.3">
      <c r="A15" s="80"/>
      <c r="B15" s="83" t="s">
        <v>4</v>
      </c>
      <c r="C15" s="81"/>
      <c r="D15" s="82"/>
      <c r="E15" s="16"/>
      <c r="F15" s="9"/>
    </row>
    <row r="16" spans="1:6" ht="38.25" customHeight="1" x14ac:dyDescent="0.3">
      <c r="A16" s="70" t="s">
        <v>6</v>
      </c>
      <c r="B16" s="71" t="s">
        <v>5</v>
      </c>
      <c r="C16" s="72">
        <v>862114000</v>
      </c>
      <c r="D16" s="72">
        <v>912225911.94000006</v>
      </c>
      <c r="E16" s="13">
        <f t="shared" ref="E16:E78" si="0">D16/C16*100</f>
        <v>105.81267813073445</v>
      </c>
      <c r="F16" s="9"/>
    </row>
    <row r="17" spans="1:6" ht="27" customHeight="1" x14ac:dyDescent="0.3">
      <c r="A17" s="70" t="s">
        <v>8</v>
      </c>
      <c r="B17" s="71" t="s">
        <v>7</v>
      </c>
      <c r="C17" s="72">
        <v>548178000</v>
      </c>
      <c r="D17" s="72">
        <v>582382057.42999995</v>
      </c>
      <c r="E17" s="13">
        <f t="shared" si="0"/>
        <v>106.23958959133711</v>
      </c>
      <c r="F17" s="9"/>
    </row>
    <row r="18" spans="1:6" x14ac:dyDescent="0.3">
      <c r="A18" s="65" t="s">
        <v>10</v>
      </c>
      <c r="B18" s="66" t="s">
        <v>9</v>
      </c>
      <c r="C18" s="67">
        <v>548178000</v>
      </c>
      <c r="D18" s="67">
        <v>582382057.42999995</v>
      </c>
      <c r="E18" s="16">
        <f t="shared" si="0"/>
        <v>106.23958959133711</v>
      </c>
      <c r="F18" s="9"/>
    </row>
    <row r="19" spans="1:6" ht="204.75" customHeight="1" x14ac:dyDescent="0.3">
      <c r="A19" s="65" t="s">
        <v>11</v>
      </c>
      <c r="B19" s="66" t="s">
        <v>570</v>
      </c>
      <c r="C19" s="67">
        <v>513818000</v>
      </c>
      <c r="D19" s="67">
        <v>500811146.19</v>
      </c>
      <c r="E19" s="16">
        <f t="shared" si="0"/>
        <v>97.468587357780379</v>
      </c>
      <c r="F19" s="9"/>
    </row>
    <row r="20" spans="1:6" ht="130.5" customHeight="1" x14ac:dyDescent="0.3">
      <c r="A20" s="65" t="s">
        <v>13</v>
      </c>
      <c r="B20" s="66" t="s">
        <v>12</v>
      </c>
      <c r="C20" s="67">
        <v>513818000</v>
      </c>
      <c r="D20" s="67">
        <v>500780553.97000003</v>
      </c>
      <c r="E20" s="16">
        <f t="shared" si="0"/>
        <v>97.462633455815094</v>
      </c>
      <c r="F20" s="9"/>
    </row>
    <row r="21" spans="1:6" ht="129" customHeight="1" x14ac:dyDescent="0.3">
      <c r="A21" s="65" t="s">
        <v>14</v>
      </c>
      <c r="B21" s="66" t="s">
        <v>12</v>
      </c>
      <c r="C21" s="72" t="s">
        <v>15</v>
      </c>
      <c r="D21" s="67">
        <v>30592.22</v>
      </c>
      <c r="E21" s="13" t="s">
        <v>15</v>
      </c>
      <c r="F21" s="9"/>
    </row>
    <row r="22" spans="1:6" ht="205.5" customHeight="1" x14ac:dyDescent="0.3">
      <c r="A22" s="65" t="s">
        <v>17</v>
      </c>
      <c r="B22" s="66" t="s">
        <v>16</v>
      </c>
      <c r="C22" s="67">
        <v>3010000</v>
      </c>
      <c r="D22" s="67">
        <v>2772149.13</v>
      </c>
      <c r="E22" s="16">
        <f t="shared" si="0"/>
        <v>92.097977740863783</v>
      </c>
      <c r="F22" s="9"/>
    </row>
    <row r="23" spans="1:6" ht="202.5" customHeight="1" x14ac:dyDescent="0.3">
      <c r="A23" s="65" t="s">
        <v>18</v>
      </c>
      <c r="B23" s="66" t="s">
        <v>16</v>
      </c>
      <c r="C23" s="67">
        <v>3010000</v>
      </c>
      <c r="D23" s="67">
        <v>2771289.13</v>
      </c>
      <c r="E23" s="16">
        <f t="shared" si="0"/>
        <v>92.069406312292358</v>
      </c>
      <c r="F23" s="9"/>
    </row>
    <row r="24" spans="1:6" ht="206.25" customHeight="1" x14ac:dyDescent="0.3">
      <c r="A24" s="65" t="s">
        <v>19</v>
      </c>
      <c r="B24" s="66" t="s">
        <v>16</v>
      </c>
      <c r="C24" s="72" t="s">
        <v>15</v>
      </c>
      <c r="D24" s="67">
        <v>860</v>
      </c>
      <c r="E24" s="13" t="s">
        <v>15</v>
      </c>
      <c r="F24" s="9"/>
    </row>
    <row r="25" spans="1:6" ht="150.75" customHeight="1" x14ac:dyDescent="0.3">
      <c r="A25" s="65" t="s">
        <v>21</v>
      </c>
      <c r="B25" s="66" t="s">
        <v>571</v>
      </c>
      <c r="C25" s="67">
        <v>8990000</v>
      </c>
      <c r="D25" s="67">
        <v>8974047.8399999999</v>
      </c>
      <c r="E25" s="16">
        <f t="shared" si="0"/>
        <v>99.822556618464958</v>
      </c>
      <c r="F25" s="9"/>
    </row>
    <row r="26" spans="1:6" ht="72" customHeight="1" x14ac:dyDescent="0.3">
      <c r="A26" s="65" t="s">
        <v>22</v>
      </c>
      <c r="B26" s="66" t="s">
        <v>20</v>
      </c>
      <c r="C26" s="67">
        <v>8990000</v>
      </c>
      <c r="D26" s="67">
        <v>8708771.9800000004</v>
      </c>
      <c r="E26" s="16">
        <f t="shared" si="0"/>
        <v>96.871768409343716</v>
      </c>
      <c r="F26" s="9"/>
    </row>
    <row r="27" spans="1:6" ht="72.75" customHeight="1" x14ac:dyDescent="0.3">
      <c r="A27" s="65" t="s">
        <v>23</v>
      </c>
      <c r="B27" s="66" t="s">
        <v>20</v>
      </c>
      <c r="C27" s="72" t="s">
        <v>15</v>
      </c>
      <c r="D27" s="67">
        <v>265275.86</v>
      </c>
      <c r="E27" s="13" t="s">
        <v>15</v>
      </c>
      <c r="F27" s="9"/>
    </row>
    <row r="28" spans="1:6" ht="257.25" customHeight="1" x14ac:dyDescent="0.3">
      <c r="A28" s="65" t="s">
        <v>24</v>
      </c>
      <c r="B28" s="66" t="s">
        <v>572</v>
      </c>
      <c r="C28" s="67">
        <v>22360000</v>
      </c>
      <c r="D28" s="67">
        <v>17249563.32</v>
      </c>
      <c r="E28" s="16">
        <f t="shared" si="0"/>
        <v>77.144737567084078</v>
      </c>
      <c r="F28" s="9"/>
    </row>
    <row r="29" spans="1:6" ht="324" customHeight="1" x14ac:dyDescent="0.3">
      <c r="A29" s="65" t="s">
        <v>25</v>
      </c>
      <c r="B29" s="66" t="s">
        <v>573</v>
      </c>
      <c r="C29" s="67">
        <v>22360000</v>
      </c>
      <c r="D29" s="67">
        <v>17249563.32</v>
      </c>
      <c r="E29" s="16">
        <f t="shared" si="0"/>
        <v>77.144737567084078</v>
      </c>
      <c r="F29" s="9"/>
    </row>
    <row r="30" spans="1:6" ht="131.25" x14ac:dyDescent="0.3">
      <c r="A30" s="65" t="s">
        <v>26</v>
      </c>
      <c r="B30" s="66" t="s">
        <v>574</v>
      </c>
      <c r="C30" s="72" t="s">
        <v>15</v>
      </c>
      <c r="D30" s="67">
        <v>9957735.2100000009</v>
      </c>
      <c r="E30" s="13" t="s">
        <v>15</v>
      </c>
      <c r="F30" s="9"/>
    </row>
    <row r="31" spans="1:6" ht="186" customHeight="1" x14ac:dyDescent="0.3">
      <c r="A31" s="65" t="s">
        <v>27</v>
      </c>
      <c r="B31" s="66" t="s">
        <v>575</v>
      </c>
      <c r="C31" s="72" t="s">
        <v>15</v>
      </c>
      <c r="D31" s="67">
        <v>9957735.2100000009</v>
      </c>
      <c r="E31" s="13" t="s">
        <v>15</v>
      </c>
      <c r="F31" s="9"/>
    </row>
    <row r="32" spans="1:6" ht="127.5" customHeight="1" x14ac:dyDescent="0.3">
      <c r="A32" s="65" t="s">
        <v>28</v>
      </c>
      <c r="B32" s="66" t="s">
        <v>576</v>
      </c>
      <c r="C32" s="72" t="s">
        <v>15</v>
      </c>
      <c r="D32" s="67">
        <v>42617415.740000002</v>
      </c>
      <c r="E32" s="13" t="s">
        <v>15</v>
      </c>
      <c r="F32" s="9"/>
    </row>
    <row r="33" spans="1:6" ht="183" customHeight="1" x14ac:dyDescent="0.3">
      <c r="A33" s="65" t="s">
        <v>29</v>
      </c>
      <c r="B33" s="66" t="s">
        <v>577</v>
      </c>
      <c r="C33" s="72" t="s">
        <v>15</v>
      </c>
      <c r="D33" s="67">
        <v>42617415.740000002</v>
      </c>
      <c r="E33" s="13" t="s">
        <v>15</v>
      </c>
      <c r="F33" s="9"/>
    </row>
    <row r="34" spans="1:6" ht="76.5" customHeight="1" x14ac:dyDescent="0.3">
      <c r="A34" s="70" t="s">
        <v>31</v>
      </c>
      <c r="B34" s="71" t="s">
        <v>30</v>
      </c>
      <c r="C34" s="72">
        <v>38147000</v>
      </c>
      <c r="D34" s="72">
        <v>40918957.289999999</v>
      </c>
      <c r="E34" s="13">
        <f t="shared" si="0"/>
        <v>107.26651450966</v>
      </c>
      <c r="F34" s="9"/>
    </row>
    <row r="35" spans="1:6" ht="54" customHeight="1" x14ac:dyDescent="0.3">
      <c r="A35" s="65" t="s">
        <v>33</v>
      </c>
      <c r="B35" s="66" t="s">
        <v>32</v>
      </c>
      <c r="C35" s="67">
        <v>38147000</v>
      </c>
      <c r="D35" s="67">
        <v>40918957.289999999</v>
      </c>
      <c r="E35" s="16">
        <f t="shared" si="0"/>
        <v>107.26651450966</v>
      </c>
      <c r="F35" s="9"/>
    </row>
    <row r="36" spans="1:6" ht="108.75" customHeight="1" x14ac:dyDescent="0.3">
      <c r="A36" s="65" t="s">
        <v>35</v>
      </c>
      <c r="B36" s="66" t="s">
        <v>34</v>
      </c>
      <c r="C36" s="67">
        <v>17662000</v>
      </c>
      <c r="D36" s="67">
        <v>21140195.52</v>
      </c>
      <c r="E36" s="16">
        <f t="shared" si="0"/>
        <v>119.69310112105084</v>
      </c>
      <c r="F36" s="9"/>
    </row>
    <row r="37" spans="1:6" ht="184.5" customHeight="1" x14ac:dyDescent="0.3">
      <c r="A37" s="65" t="s">
        <v>37</v>
      </c>
      <c r="B37" s="66" t="s">
        <v>36</v>
      </c>
      <c r="C37" s="67">
        <v>17662000</v>
      </c>
      <c r="D37" s="67">
        <v>21140195.52</v>
      </c>
      <c r="E37" s="16">
        <f t="shared" si="0"/>
        <v>119.69310112105084</v>
      </c>
      <c r="F37" s="9"/>
    </row>
    <row r="38" spans="1:6" ht="148.5" customHeight="1" x14ac:dyDescent="0.3">
      <c r="A38" s="65" t="s">
        <v>39</v>
      </c>
      <c r="B38" s="66" t="s">
        <v>38</v>
      </c>
      <c r="C38" s="67">
        <v>115000</v>
      </c>
      <c r="D38" s="67">
        <v>122145.21</v>
      </c>
      <c r="E38" s="16">
        <f t="shared" si="0"/>
        <v>106.21322608695654</v>
      </c>
      <c r="F38" s="9"/>
    </row>
    <row r="39" spans="1:6" ht="219.75" customHeight="1" x14ac:dyDescent="0.3">
      <c r="A39" s="65" t="s">
        <v>41</v>
      </c>
      <c r="B39" s="66" t="s">
        <v>40</v>
      </c>
      <c r="C39" s="67">
        <v>115000</v>
      </c>
      <c r="D39" s="67">
        <v>122145.21</v>
      </c>
      <c r="E39" s="16">
        <f t="shared" si="0"/>
        <v>106.21322608695654</v>
      </c>
      <c r="F39" s="9"/>
    </row>
    <row r="40" spans="1:6" ht="132.75" customHeight="1" x14ac:dyDescent="0.3">
      <c r="A40" s="65" t="s">
        <v>43</v>
      </c>
      <c r="B40" s="66" t="s">
        <v>42</v>
      </c>
      <c r="C40" s="67">
        <v>20370000</v>
      </c>
      <c r="D40" s="67">
        <v>21957699.309999999</v>
      </c>
      <c r="E40" s="16">
        <f t="shared" si="0"/>
        <v>107.79430196367205</v>
      </c>
      <c r="F40" s="9"/>
    </row>
    <row r="41" spans="1:6" ht="201.75" customHeight="1" x14ac:dyDescent="0.3">
      <c r="A41" s="65" t="s">
        <v>45</v>
      </c>
      <c r="B41" s="66" t="s">
        <v>44</v>
      </c>
      <c r="C41" s="67">
        <v>20370000</v>
      </c>
      <c r="D41" s="67">
        <v>21957699.309999999</v>
      </c>
      <c r="E41" s="16">
        <f t="shared" si="0"/>
        <v>107.79430196367205</v>
      </c>
      <c r="F41" s="9"/>
    </row>
    <row r="42" spans="1:6" ht="108" customHeight="1" x14ac:dyDescent="0.3">
      <c r="A42" s="65" t="s">
        <v>47</v>
      </c>
      <c r="B42" s="66" t="s">
        <v>46</v>
      </c>
      <c r="C42" s="72" t="s">
        <v>15</v>
      </c>
      <c r="D42" s="67">
        <v>-2301082.75</v>
      </c>
      <c r="E42" s="13" t="s">
        <v>15</v>
      </c>
      <c r="F42" s="9"/>
    </row>
    <row r="43" spans="1:6" ht="188.25" customHeight="1" x14ac:dyDescent="0.3">
      <c r="A43" s="65" t="s">
        <v>49</v>
      </c>
      <c r="B43" s="66" t="s">
        <v>48</v>
      </c>
      <c r="C43" s="72" t="s">
        <v>15</v>
      </c>
      <c r="D43" s="67">
        <v>-2301082.75</v>
      </c>
      <c r="E43" s="13" t="s">
        <v>15</v>
      </c>
      <c r="F43" s="9"/>
    </row>
    <row r="44" spans="1:6" ht="28.5" customHeight="1" x14ac:dyDescent="0.3">
      <c r="A44" s="70" t="s">
        <v>51</v>
      </c>
      <c r="B44" s="71" t="s">
        <v>50</v>
      </c>
      <c r="C44" s="72">
        <v>39658000</v>
      </c>
      <c r="D44" s="72">
        <v>38875245.68</v>
      </c>
      <c r="E44" s="13">
        <f t="shared" si="0"/>
        <v>98.026238539512832</v>
      </c>
      <c r="F44" s="9"/>
    </row>
    <row r="45" spans="1:6" ht="36" customHeight="1" x14ac:dyDescent="0.3">
      <c r="A45" s="65" t="s">
        <v>53</v>
      </c>
      <c r="B45" s="66" t="s">
        <v>52</v>
      </c>
      <c r="C45" s="67">
        <v>27600000</v>
      </c>
      <c r="D45" s="67">
        <v>27780174.5</v>
      </c>
      <c r="E45" s="16">
        <f t="shared" si="0"/>
        <v>100.65280615942029</v>
      </c>
      <c r="F45" s="9"/>
    </row>
    <row r="46" spans="1:6" ht="51.75" customHeight="1" x14ac:dyDescent="0.3">
      <c r="A46" s="65" t="s">
        <v>55</v>
      </c>
      <c r="B46" s="66" t="s">
        <v>54</v>
      </c>
      <c r="C46" s="67">
        <v>18740000</v>
      </c>
      <c r="D46" s="67">
        <v>19273755.219999999</v>
      </c>
      <c r="E46" s="16">
        <f t="shared" si="0"/>
        <v>102.84821355389539</v>
      </c>
      <c r="F46" s="9"/>
    </row>
    <row r="47" spans="1:6" ht="54" customHeight="1" x14ac:dyDescent="0.3">
      <c r="A47" s="65" t="s">
        <v>56</v>
      </c>
      <c r="B47" s="66" t="s">
        <v>54</v>
      </c>
      <c r="C47" s="67">
        <v>18740000</v>
      </c>
      <c r="D47" s="67">
        <v>19273755.219999999</v>
      </c>
      <c r="E47" s="16">
        <f t="shared" si="0"/>
        <v>102.84821355389539</v>
      </c>
      <c r="F47" s="9"/>
    </row>
    <row r="48" spans="1:6" ht="108" customHeight="1" x14ac:dyDescent="0.3">
      <c r="A48" s="65" t="s">
        <v>58</v>
      </c>
      <c r="B48" s="66" t="s">
        <v>57</v>
      </c>
      <c r="C48" s="67">
        <v>18740000</v>
      </c>
      <c r="D48" s="67">
        <v>19269501.93</v>
      </c>
      <c r="E48" s="16">
        <f t="shared" si="0"/>
        <v>102.82551723585914</v>
      </c>
      <c r="F48" s="9"/>
    </row>
    <row r="49" spans="1:6" ht="54" customHeight="1" x14ac:dyDescent="0.3">
      <c r="A49" s="65" t="s">
        <v>59</v>
      </c>
      <c r="B49" s="66" t="s">
        <v>54</v>
      </c>
      <c r="C49" s="72" t="s">
        <v>15</v>
      </c>
      <c r="D49" s="67">
        <v>4253.29</v>
      </c>
      <c r="E49" s="13" t="s">
        <v>15</v>
      </c>
      <c r="F49" s="9"/>
    </row>
    <row r="50" spans="1:6" ht="74.25" customHeight="1" x14ac:dyDescent="0.3">
      <c r="A50" s="65" t="s">
        <v>61</v>
      </c>
      <c r="B50" s="66" t="s">
        <v>60</v>
      </c>
      <c r="C50" s="67">
        <v>8860000</v>
      </c>
      <c r="D50" s="67">
        <v>8506419.2799999993</v>
      </c>
      <c r="E50" s="16">
        <f t="shared" si="0"/>
        <v>96.00924695259593</v>
      </c>
      <c r="F50" s="9"/>
    </row>
    <row r="51" spans="1:6" ht="111" customHeight="1" x14ac:dyDescent="0.3">
      <c r="A51" s="65" t="s">
        <v>63</v>
      </c>
      <c r="B51" s="66" t="s">
        <v>62</v>
      </c>
      <c r="C51" s="67">
        <v>8860000</v>
      </c>
      <c r="D51" s="67">
        <v>8506427.7799999993</v>
      </c>
      <c r="E51" s="16">
        <f t="shared" si="0"/>
        <v>96.00934288939051</v>
      </c>
      <c r="F51" s="9"/>
    </row>
    <row r="52" spans="1:6" ht="166.5" customHeight="1" x14ac:dyDescent="0.3">
      <c r="A52" s="65" t="s">
        <v>64</v>
      </c>
      <c r="B52" s="66" t="s">
        <v>578</v>
      </c>
      <c r="C52" s="67">
        <v>8860000</v>
      </c>
      <c r="D52" s="67">
        <v>8504070.2200000007</v>
      </c>
      <c r="E52" s="16">
        <f t="shared" si="0"/>
        <v>95.982733860045158</v>
      </c>
      <c r="F52" s="9"/>
    </row>
    <row r="53" spans="1:6" ht="113.25" customHeight="1" x14ac:dyDescent="0.3">
      <c r="A53" s="65" t="s">
        <v>554</v>
      </c>
      <c r="B53" s="66" t="s">
        <v>62</v>
      </c>
      <c r="C53" s="72" t="s">
        <v>15</v>
      </c>
      <c r="D53" s="67">
        <v>2357.56</v>
      </c>
      <c r="E53" s="13" t="s">
        <v>15</v>
      </c>
      <c r="F53" s="9"/>
    </row>
    <row r="54" spans="1:6" ht="87.75" customHeight="1" x14ac:dyDescent="0.3">
      <c r="A54" s="65" t="s">
        <v>555</v>
      </c>
      <c r="B54" s="66" t="s">
        <v>579</v>
      </c>
      <c r="C54" s="72" t="s">
        <v>15</v>
      </c>
      <c r="D54" s="67">
        <v>-8.5</v>
      </c>
      <c r="E54" s="13" t="s">
        <v>15</v>
      </c>
      <c r="F54" s="9"/>
    </row>
    <row r="55" spans="1:6" ht="149.25" customHeight="1" x14ac:dyDescent="0.3">
      <c r="A55" s="65" t="s">
        <v>556</v>
      </c>
      <c r="B55" s="66" t="s">
        <v>580</v>
      </c>
      <c r="C55" s="72" t="s">
        <v>15</v>
      </c>
      <c r="D55" s="67">
        <v>-8.5</v>
      </c>
      <c r="E55" s="13" t="s">
        <v>15</v>
      </c>
      <c r="F55" s="9"/>
    </row>
    <row r="56" spans="1:6" ht="39" customHeight="1" x14ac:dyDescent="0.3">
      <c r="A56" s="65" t="s">
        <v>66</v>
      </c>
      <c r="B56" s="66" t="s">
        <v>65</v>
      </c>
      <c r="C56" s="67">
        <v>71000</v>
      </c>
      <c r="D56" s="67">
        <v>62868.71</v>
      </c>
      <c r="E56" s="16">
        <f t="shared" si="0"/>
        <v>88.547478873239442</v>
      </c>
      <c r="F56" s="9"/>
    </row>
    <row r="57" spans="1:6" ht="37.5" x14ac:dyDescent="0.3">
      <c r="A57" s="65" t="s">
        <v>67</v>
      </c>
      <c r="B57" s="66" t="s">
        <v>65</v>
      </c>
      <c r="C57" s="67">
        <v>71000</v>
      </c>
      <c r="D57" s="67">
        <v>62868.71</v>
      </c>
      <c r="E57" s="16">
        <f t="shared" si="0"/>
        <v>88.547478873239442</v>
      </c>
      <c r="F57" s="9"/>
    </row>
    <row r="58" spans="1:6" ht="37.5" x14ac:dyDescent="0.3">
      <c r="A58" s="65" t="s">
        <v>68</v>
      </c>
      <c r="B58" s="66" t="s">
        <v>65</v>
      </c>
      <c r="C58" s="72" t="s">
        <v>15</v>
      </c>
      <c r="D58" s="67">
        <v>58127.44</v>
      </c>
      <c r="E58" s="13" t="s">
        <v>15</v>
      </c>
      <c r="F58" s="9"/>
    </row>
    <row r="59" spans="1:6" ht="37.5" x14ac:dyDescent="0.3">
      <c r="A59" s="65" t="s">
        <v>69</v>
      </c>
      <c r="B59" s="66" t="s">
        <v>65</v>
      </c>
      <c r="C59" s="72" t="s">
        <v>15</v>
      </c>
      <c r="D59" s="67">
        <v>4741.2700000000004</v>
      </c>
      <c r="E59" s="13" t="s">
        <v>15</v>
      </c>
      <c r="F59" s="9"/>
    </row>
    <row r="60" spans="1:6" x14ac:dyDescent="0.3">
      <c r="A60" s="65" t="s">
        <v>71</v>
      </c>
      <c r="B60" s="66" t="s">
        <v>70</v>
      </c>
      <c r="C60" s="67">
        <v>3757000</v>
      </c>
      <c r="D60" s="67">
        <v>3892992.2</v>
      </c>
      <c r="E60" s="16">
        <f t="shared" si="0"/>
        <v>103.6197018898057</v>
      </c>
      <c r="F60" s="9"/>
    </row>
    <row r="61" spans="1:6" x14ac:dyDescent="0.3">
      <c r="A61" s="65" t="s">
        <v>72</v>
      </c>
      <c r="B61" s="66" t="s">
        <v>70</v>
      </c>
      <c r="C61" s="67">
        <v>3757000</v>
      </c>
      <c r="D61" s="67">
        <v>3892992.2</v>
      </c>
      <c r="E61" s="16">
        <f t="shared" si="0"/>
        <v>103.6197018898057</v>
      </c>
      <c r="F61" s="9"/>
    </row>
    <row r="62" spans="1:6" x14ac:dyDescent="0.3">
      <c r="A62" s="65" t="s">
        <v>73</v>
      </c>
      <c r="B62" s="66" t="s">
        <v>70</v>
      </c>
      <c r="C62" s="67">
        <v>3757000</v>
      </c>
      <c r="D62" s="67">
        <v>3892992.2</v>
      </c>
      <c r="E62" s="16">
        <f t="shared" si="0"/>
        <v>103.6197018898057</v>
      </c>
      <c r="F62" s="9"/>
    </row>
    <row r="63" spans="1:6" ht="38.25" customHeight="1" x14ac:dyDescent="0.3">
      <c r="A63" s="65" t="s">
        <v>75</v>
      </c>
      <c r="B63" s="66" t="s">
        <v>74</v>
      </c>
      <c r="C63" s="67">
        <v>8230000</v>
      </c>
      <c r="D63" s="67">
        <v>7139210.2699999996</v>
      </c>
      <c r="E63" s="16">
        <f t="shared" si="0"/>
        <v>86.746175820170095</v>
      </c>
      <c r="F63" s="9"/>
    </row>
    <row r="64" spans="1:6" ht="74.25" customHeight="1" x14ac:dyDescent="0.3">
      <c r="A64" s="65" t="s">
        <v>77</v>
      </c>
      <c r="B64" s="66" t="s">
        <v>76</v>
      </c>
      <c r="C64" s="67">
        <v>8230000</v>
      </c>
      <c r="D64" s="67">
        <v>7139210.2699999996</v>
      </c>
      <c r="E64" s="16">
        <f t="shared" si="0"/>
        <v>86.746175820170095</v>
      </c>
      <c r="F64" s="9"/>
    </row>
    <row r="65" spans="1:6" ht="72" customHeight="1" x14ac:dyDescent="0.3">
      <c r="A65" s="65" t="s">
        <v>78</v>
      </c>
      <c r="B65" s="66" t="s">
        <v>76</v>
      </c>
      <c r="C65" s="67">
        <v>8230000</v>
      </c>
      <c r="D65" s="67">
        <v>7139210.2699999996</v>
      </c>
      <c r="E65" s="16">
        <f t="shared" si="0"/>
        <v>86.746175820170095</v>
      </c>
      <c r="F65" s="9"/>
    </row>
    <row r="66" spans="1:6" ht="23.25" customHeight="1" x14ac:dyDescent="0.3">
      <c r="A66" s="70" t="s">
        <v>80</v>
      </c>
      <c r="B66" s="71" t="s">
        <v>79</v>
      </c>
      <c r="C66" s="72">
        <v>11200000</v>
      </c>
      <c r="D66" s="72">
        <v>13655107.630000001</v>
      </c>
      <c r="E66" s="13">
        <f t="shared" si="0"/>
        <v>121.92060383928572</v>
      </c>
      <c r="F66" s="73"/>
    </row>
    <row r="67" spans="1:6" ht="56.25" customHeight="1" x14ac:dyDescent="0.3">
      <c r="A67" s="65" t="s">
        <v>82</v>
      </c>
      <c r="B67" s="66" t="s">
        <v>81</v>
      </c>
      <c r="C67" s="67">
        <v>11200000</v>
      </c>
      <c r="D67" s="67">
        <v>13625107.630000001</v>
      </c>
      <c r="E67" s="16">
        <f t="shared" si="0"/>
        <v>121.65274669642858</v>
      </c>
      <c r="F67" s="9"/>
    </row>
    <row r="68" spans="1:6" ht="93" customHeight="1" x14ac:dyDescent="0.3">
      <c r="A68" s="65" t="s">
        <v>84</v>
      </c>
      <c r="B68" s="66" t="s">
        <v>83</v>
      </c>
      <c r="C68" s="67">
        <v>11200000</v>
      </c>
      <c r="D68" s="67">
        <v>13625107.630000001</v>
      </c>
      <c r="E68" s="16">
        <f t="shared" si="0"/>
        <v>121.65274669642858</v>
      </c>
      <c r="F68" s="9"/>
    </row>
    <row r="69" spans="1:6" ht="94.5" customHeight="1" x14ac:dyDescent="0.3">
      <c r="A69" s="65" t="s">
        <v>85</v>
      </c>
      <c r="B69" s="66" t="s">
        <v>83</v>
      </c>
      <c r="C69" s="67">
        <v>11200000</v>
      </c>
      <c r="D69" s="72" t="s">
        <v>15</v>
      </c>
      <c r="E69" s="13" t="s">
        <v>15</v>
      </c>
      <c r="F69" s="9"/>
    </row>
    <row r="70" spans="1:6" ht="109.5" customHeight="1" x14ac:dyDescent="0.3">
      <c r="A70" s="65" t="s">
        <v>86</v>
      </c>
      <c r="B70" s="66" t="s">
        <v>581</v>
      </c>
      <c r="C70" s="72" t="s">
        <v>15</v>
      </c>
      <c r="D70" s="67">
        <v>13434372.710000001</v>
      </c>
      <c r="E70" s="13" t="s">
        <v>15</v>
      </c>
      <c r="F70" s="9"/>
    </row>
    <row r="71" spans="1:6" ht="150" customHeight="1" x14ac:dyDescent="0.3">
      <c r="A71" s="65" t="s">
        <v>87</v>
      </c>
      <c r="B71" s="66" t="s">
        <v>582</v>
      </c>
      <c r="C71" s="72" t="s">
        <v>15</v>
      </c>
      <c r="D71" s="67">
        <v>190734.92</v>
      </c>
      <c r="E71" s="13" t="s">
        <v>15</v>
      </c>
      <c r="F71" s="9"/>
    </row>
    <row r="72" spans="1:6" ht="72.75" customHeight="1" x14ac:dyDescent="0.3">
      <c r="A72" s="65" t="s">
        <v>89</v>
      </c>
      <c r="B72" s="66" t="s">
        <v>88</v>
      </c>
      <c r="C72" s="72" t="s">
        <v>15</v>
      </c>
      <c r="D72" s="67">
        <v>30000</v>
      </c>
      <c r="E72" s="13" t="s">
        <v>15</v>
      </c>
      <c r="F72" s="9"/>
    </row>
    <row r="73" spans="1:6" ht="56.25" customHeight="1" x14ac:dyDescent="0.3">
      <c r="A73" s="65" t="s">
        <v>91</v>
      </c>
      <c r="B73" s="66" t="s">
        <v>90</v>
      </c>
      <c r="C73" s="72" t="s">
        <v>15</v>
      </c>
      <c r="D73" s="67">
        <v>30000</v>
      </c>
      <c r="E73" s="13" t="s">
        <v>15</v>
      </c>
      <c r="F73" s="9"/>
    </row>
    <row r="74" spans="1:6" ht="59.25" customHeight="1" x14ac:dyDescent="0.3">
      <c r="A74" s="65" t="s">
        <v>92</v>
      </c>
      <c r="B74" s="66" t="s">
        <v>90</v>
      </c>
      <c r="C74" s="72" t="s">
        <v>15</v>
      </c>
      <c r="D74" s="67">
        <v>30000</v>
      </c>
      <c r="E74" s="13" t="s">
        <v>15</v>
      </c>
      <c r="F74" s="9"/>
    </row>
    <row r="75" spans="1:6" ht="79.5" customHeight="1" x14ac:dyDescent="0.3">
      <c r="A75" s="70" t="s">
        <v>94</v>
      </c>
      <c r="B75" s="71" t="s">
        <v>93</v>
      </c>
      <c r="C75" s="72">
        <v>39712000</v>
      </c>
      <c r="D75" s="72">
        <v>42665527.130000003</v>
      </c>
      <c r="E75" s="13">
        <f t="shared" si="0"/>
        <v>107.43736686643837</v>
      </c>
      <c r="F75" s="9"/>
    </row>
    <row r="76" spans="1:6" ht="36" customHeight="1" x14ac:dyDescent="0.3">
      <c r="A76" s="65" t="s">
        <v>96</v>
      </c>
      <c r="B76" s="66" t="s">
        <v>95</v>
      </c>
      <c r="C76" s="67">
        <v>17000</v>
      </c>
      <c r="D76" s="67">
        <v>16502.580000000002</v>
      </c>
      <c r="E76" s="16">
        <f t="shared" si="0"/>
        <v>97.073999999999998</v>
      </c>
      <c r="F76" s="9"/>
    </row>
    <row r="77" spans="1:6" ht="55.5" customHeight="1" x14ac:dyDescent="0.3">
      <c r="A77" s="65" t="s">
        <v>98</v>
      </c>
      <c r="B77" s="66" t="s">
        <v>97</v>
      </c>
      <c r="C77" s="67">
        <v>17000</v>
      </c>
      <c r="D77" s="67">
        <v>16502.580000000002</v>
      </c>
      <c r="E77" s="16">
        <f t="shared" si="0"/>
        <v>97.073999999999998</v>
      </c>
      <c r="F77" s="9"/>
    </row>
    <row r="78" spans="1:6" ht="165" customHeight="1" x14ac:dyDescent="0.3">
      <c r="A78" s="65" t="s">
        <v>100</v>
      </c>
      <c r="B78" s="66" t="s">
        <v>99</v>
      </c>
      <c r="C78" s="67">
        <v>38740000</v>
      </c>
      <c r="D78" s="67">
        <v>41673512.899999999</v>
      </c>
      <c r="E78" s="16">
        <f t="shared" si="0"/>
        <v>107.57231001548786</v>
      </c>
      <c r="F78" s="9"/>
    </row>
    <row r="79" spans="1:6" ht="114" customHeight="1" x14ac:dyDescent="0.3">
      <c r="A79" s="65" t="s">
        <v>102</v>
      </c>
      <c r="B79" s="66" t="s">
        <v>101</v>
      </c>
      <c r="C79" s="67">
        <v>38740000</v>
      </c>
      <c r="D79" s="67">
        <v>41282375.43</v>
      </c>
      <c r="E79" s="16">
        <f t="shared" ref="E79:E131" si="1">D79/C79*100</f>
        <v>106.56266244192049</v>
      </c>
      <c r="F79" s="9"/>
    </row>
    <row r="80" spans="1:6" ht="168" customHeight="1" x14ac:dyDescent="0.3">
      <c r="A80" s="65" t="s">
        <v>104</v>
      </c>
      <c r="B80" s="66" t="s">
        <v>103</v>
      </c>
      <c r="C80" s="67">
        <v>31750000</v>
      </c>
      <c r="D80" s="67">
        <v>35394321.869999997</v>
      </c>
      <c r="E80" s="16">
        <f t="shared" si="1"/>
        <v>111.47817911811022</v>
      </c>
      <c r="F80" s="9"/>
    </row>
    <row r="81" spans="1:6" ht="153" customHeight="1" x14ac:dyDescent="0.3">
      <c r="A81" s="65" t="s">
        <v>106</v>
      </c>
      <c r="B81" s="66" t="s">
        <v>105</v>
      </c>
      <c r="C81" s="67">
        <v>6990000</v>
      </c>
      <c r="D81" s="67">
        <v>5888053.5599999996</v>
      </c>
      <c r="E81" s="16">
        <f t="shared" si="1"/>
        <v>84.235387124463514</v>
      </c>
      <c r="F81" s="9"/>
    </row>
    <row r="82" spans="1:6" ht="145.5" customHeight="1" x14ac:dyDescent="0.3">
      <c r="A82" s="65" t="s">
        <v>108</v>
      </c>
      <c r="B82" s="66" t="s">
        <v>107</v>
      </c>
      <c r="C82" s="72" t="s">
        <v>15</v>
      </c>
      <c r="D82" s="67">
        <v>391137.47</v>
      </c>
      <c r="E82" s="13" t="s">
        <v>15</v>
      </c>
      <c r="F82" s="9"/>
    </row>
    <row r="83" spans="1:6" ht="127.5" customHeight="1" x14ac:dyDescent="0.3">
      <c r="A83" s="65" t="s">
        <v>109</v>
      </c>
      <c r="B83" s="66" t="s">
        <v>583</v>
      </c>
      <c r="C83" s="72" t="s">
        <v>15</v>
      </c>
      <c r="D83" s="67">
        <v>391137.47</v>
      </c>
      <c r="E83" s="13" t="s">
        <v>15</v>
      </c>
      <c r="F83" s="9"/>
    </row>
    <row r="84" spans="1:6" ht="74.25" customHeight="1" x14ac:dyDescent="0.3">
      <c r="A84" s="65" t="s">
        <v>557</v>
      </c>
      <c r="B84" s="66" t="s">
        <v>584</v>
      </c>
      <c r="C84" s="67">
        <v>4000</v>
      </c>
      <c r="D84" s="67">
        <v>4324.6899999999996</v>
      </c>
      <c r="E84" s="16">
        <f t="shared" si="1"/>
        <v>108.11724999999998</v>
      </c>
      <c r="F84" s="9"/>
    </row>
    <row r="85" spans="1:6" ht="80.25" customHeight="1" x14ac:dyDescent="0.3">
      <c r="A85" s="65" t="s">
        <v>558</v>
      </c>
      <c r="B85" s="66" t="s">
        <v>585</v>
      </c>
      <c r="C85" s="67">
        <v>4000</v>
      </c>
      <c r="D85" s="67">
        <v>4324.6899999999996</v>
      </c>
      <c r="E85" s="16">
        <f t="shared" si="1"/>
        <v>108.11724999999998</v>
      </c>
      <c r="F85" s="9"/>
    </row>
    <row r="86" spans="1:6" ht="246" customHeight="1" x14ac:dyDescent="0.3">
      <c r="A86" s="65" t="s">
        <v>559</v>
      </c>
      <c r="B86" s="66" t="s">
        <v>586</v>
      </c>
      <c r="C86" s="67">
        <v>4000</v>
      </c>
      <c r="D86" s="67">
        <v>4324.6899999999996</v>
      </c>
      <c r="E86" s="16">
        <f t="shared" si="1"/>
        <v>108.11724999999998</v>
      </c>
      <c r="F86" s="9"/>
    </row>
    <row r="87" spans="1:6" ht="150.75" customHeight="1" x14ac:dyDescent="0.3">
      <c r="A87" s="65" t="s">
        <v>111</v>
      </c>
      <c r="B87" s="66" t="s">
        <v>110</v>
      </c>
      <c r="C87" s="67">
        <v>951000</v>
      </c>
      <c r="D87" s="67">
        <v>971186.96</v>
      </c>
      <c r="E87" s="16">
        <f t="shared" si="1"/>
        <v>102.12270872765509</v>
      </c>
      <c r="F87" s="9"/>
    </row>
    <row r="88" spans="1:6" ht="150" x14ac:dyDescent="0.3">
      <c r="A88" s="65" t="s">
        <v>113</v>
      </c>
      <c r="B88" s="66" t="s">
        <v>112</v>
      </c>
      <c r="C88" s="67">
        <v>951000</v>
      </c>
      <c r="D88" s="67">
        <v>971186.96</v>
      </c>
      <c r="E88" s="16">
        <f t="shared" si="1"/>
        <v>102.12270872765509</v>
      </c>
      <c r="F88" s="9"/>
    </row>
    <row r="89" spans="1:6" ht="130.5" customHeight="1" x14ac:dyDescent="0.3">
      <c r="A89" s="65" t="s">
        <v>115</v>
      </c>
      <c r="B89" s="66" t="s">
        <v>114</v>
      </c>
      <c r="C89" s="67">
        <v>951000</v>
      </c>
      <c r="D89" s="67">
        <v>971186.96</v>
      </c>
      <c r="E89" s="16">
        <f t="shared" si="1"/>
        <v>102.12270872765509</v>
      </c>
      <c r="F89" s="9"/>
    </row>
    <row r="90" spans="1:6" ht="41.25" customHeight="1" x14ac:dyDescent="0.3">
      <c r="A90" s="70" t="s">
        <v>117</v>
      </c>
      <c r="B90" s="71" t="s">
        <v>116</v>
      </c>
      <c r="C90" s="72">
        <v>77250000</v>
      </c>
      <c r="D90" s="72">
        <v>80419454.260000005</v>
      </c>
      <c r="E90" s="13">
        <f t="shared" si="1"/>
        <v>104.10285341100325</v>
      </c>
      <c r="F90" s="9"/>
    </row>
    <row r="91" spans="1:6" ht="35.25" customHeight="1" x14ac:dyDescent="0.3">
      <c r="A91" s="65" t="s">
        <v>119</v>
      </c>
      <c r="B91" s="66" t="s">
        <v>118</v>
      </c>
      <c r="C91" s="67">
        <v>77250000</v>
      </c>
      <c r="D91" s="67">
        <v>80419454.260000005</v>
      </c>
      <c r="E91" s="16">
        <f t="shared" si="1"/>
        <v>104.10285341100325</v>
      </c>
      <c r="F91" s="9"/>
    </row>
    <row r="92" spans="1:6" ht="55.5" customHeight="1" x14ac:dyDescent="0.3">
      <c r="A92" s="65" t="s">
        <v>121</v>
      </c>
      <c r="B92" s="66" t="s">
        <v>120</v>
      </c>
      <c r="C92" s="67">
        <v>1950000</v>
      </c>
      <c r="D92" s="67">
        <v>2217223.7200000002</v>
      </c>
      <c r="E92" s="16">
        <f t="shared" si="1"/>
        <v>113.70378051282053</v>
      </c>
      <c r="F92" s="9"/>
    </row>
    <row r="93" spans="1:6" ht="73.5" customHeight="1" x14ac:dyDescent="0.3">
      <c r="A93" s="65" t="s">
        <v>123</v>
      </c>
      <c r="B93" s="66" t="s">
        <v>122</v>
      </c>
      <c r="C93" s="72" t="s">
        <v>15</v>
      </c>
      <c r="D93" s="67">
        <v>3286.9</v>
      </c>
      <c r="E93" s="13" t="s">
        <v>15</v>
      </c>
      <c r="F93" s="9"/>
    </row>
    <row r="94" spans="1:6" ht="54" customHeight="1" x14ac:dyDescent="0.3">
      <c r="A94" s="65" t="s">
        <v>125</v>
      </c>
      <c r="B94" s="66" t="s">
        <v>124</v>
      </c>
      <c r="C94" s="72" t="s">
        <v>15</v>
      </c>
      <c r="D94" s="67">
        <v>2213936.8199999998</v>
      </c>
      <c r="E94" s="13" t="s">
        <v>15</v>
      </c>
      <c r="F94" s="9"/>
    </row>
    <row r="95" spans="1:6" ht="42" customHeight="1" x14ac:dyDescent="0.3">
      <c r="A95" s="65" t="s">
        <v>127</v>
      </c>
      <c r="B95" s="66" t="s">
        <v>126</v>
      </c>
      <c r="C95" s="67">
        <v>220000</v>
      </c>
      <c r="D95" s="67">
        <v>218260.53</v>
      </c>
      <c r="E95" s="16">
        <f t="shared" si="1"/>
        <v>99.209331818181823</v>
      </c>
      <c r="F95" s="9"/>
    </row>
    <row r="96" spans="1:6" ht="37.5" x14ac:dyDescent="0.3">
      <c r="A96" s="65" t="s">
        <v>128</v>
      </c>
      <c r="B96" s="66" t="s">
        <v>126</v>
      </c>
      <c r="C96" s="72" t="s">
        <v>15</v>
      </c>
      <c r="D96" s="67">
        <v>218260.53</v>
      </c>
      <c r="E96" s="13" t="s">
        <v>15</v>
      </c>
      <c r="F96" s="9"/>
    </row>
    <row r="97" spans="1:6" ht="38.25" customHeight="1" x14ac:dyDescent="0.3">
      <c r="A97" s="65" t="s">
        <v>130</v>
      </c>
      <c r="B97" s="66" t="s">
        <v>129</v>
      </c>
      <c r="C97" s="67">
        <v>75080000</v>
      </c>
      <c r="D97" s="67">
        <v>77983917.180000007</v>
      </c>
      <c r="E97" s="16">
        <f t="shared" ref="E97" si="2">D97/C97*100</f>
        <v>103.86776395844433</v>
      </c>
      <c r="F97" s="9"/>
    </row>
    <row r="98" spans="1:6" ht="24.75" customHeight="1" x14ac:dyDescent="0.3">
      <c r="A98" s="65" t="s">
        <v>132</v>
      </c>
      <c r="B98" s="66" t="s">
        <v>131</v>
      </c>
      <c r="C98" s="67">
        <v>20070000</v>
      </c>
      <c r="D98" s="67">
        <v>20361137.280000001</v>
      </c>
      <c r="E98" s="16">
        <f t="shared" si="1"/>
        <v>101.45060926756354</v>
      </c>
      <c r="F98" s="9"/>
    </row>
    <row r="99" spans="1:6" ht="56.25" x14ac:dyDescent="0.3">
      <c r="A99" s="65" t="s">
        <v>134</v>
      </c>
      <c r="B99" s="66" t="s">
        <v>133</v>
      </c>
      <c r="C99" s="72" t="s">
        <v>15</v>
      </c>
      <c r="D99" s="67">
        <v>24759.360000000001</v>
      </c>
      <c r="E99" s="13" t="s">
        <v>15</v>
      </c>
      <c r="F99" s="9"/>
    </row>
    <row r="100" spans="1:6" ht="35.25" customHeight="1" x14ac:dyDescent="0.3">
      <c r="A100" s="65" t="s">
        <v>136</v>
      </c>
      <c r="B100" s="66" t="s">
        <v>135</v>
      </c>
      <c r="C100" s="72" t="s">
        <v>15</v>
      </c>
      <c r="D100" s="67">
        <v>20336377.920000002</v>
      </c>
      <c r="E100" s="13" t="s">
        <v>15</v>
      </c>
      <c r="F100" s="9"/>
    </row>
    <row r="101" spans="1:6" ht="41.25" customHeight="1" x14ac:dyDescent="0.3">
      <c r="A101" s="65" t="s">
        <v>138</v>
      </c>
      <c r="B101" s="66" t="s">
        <v>137</v>
      </c>
      <c r="C101" s="67">
        <v>55010000</v>
      </c>
      <c r="D101" s="67">
        <v>57622779.899999999</v>
      </c>
      <c r="E101" s="16">
        <f t="shared" si="1"/>
        <v>104.7496453372114</v>
      </c>
      <c r="F101" s="9"/>
    </row>
    <row r="102" spans="1:6" ht="116.25" customHeight="1" x14ac:dyDescent="0.3">
      <c r="A102" s="65" t="s">
        <v>140</v>
      </c>
      <c r="B102" s="66" t="s">
        <v>139</v>
      </c>
      <c r="C102" s="72" t="s">
        <v>15</v>
      </c>
      <c r="D102" s="67">
        <v>57622779.899999999</v>
      </c>
      <c r="E102" s="13" t="s">
        <v>15</v>
      </c>
      <c r="F102" s="9"/>
    </row>
    <row r="103" spans="1:6" ht="74.25" customHeight="1" x14ac:dyDescent="0.3">
      <c r="A103" s="65" t="s">
        <v>560</v>
      </c>
      <c r="B103" s="66" t="s">
        <v>587</v>
      </c>
      <c r="C103" s="72" t="s">
        <v>15</v>
      </c>
      <c r="D103" s="67">
        <v>52.83</v>
      </c>
      <c r="E103" s="13" t="s">
        <v>15</v>
      </c>
      <c r="F103" s="9"/>
    </row>
    <row r="104" spans="1:6" ht="73.5" customHeight="1" x14ac:dyDescent="0.3">
      <c r="A104" s="65" t="s">
        <v>561</v>
      </c>
      <c r="B104" s="66" t="s">
        <v>587</v>
      </c>
      <c r="C104" s="72" t="s">
        <v>15</v>
      </c>
      <c r="D104" s="67">
        <v>52.83</v>
      </c>
      <c r="E104" s="13" t="s">
        <v>15</v>
      </c>
      <c r="F104" s="9"/>
    </row>
    <row r="105" spans="1:6" ht="64.5" customHeight="1" x14ac:dyDescent="0.3">
      <c r="A105" s="70" t="s">
        <v>142</v>
      </c>
      <c r="B105" s="71" t="s">
        <v>141</v>
      </c>
      <c r="C105" s="72">
        <v>77317000</v>
      </c>
      <c r="D105" s="72">
        <v>75009948.319999993</v>
      </c>
      <c r="E105" s="13">
        <f t="shared" si="1"/>
        <v>97.016113299791755</v>
      </c>
      <c r="F105" s="9"/>
    </row>
    <row r="106" spans="1:6" ht="27.75" customHeight="1" x14ac:dyDescent="0.3">
      <c r="A106" s="65" t="s">
        <v>144</v>
      </c>
      <c r="B106" s="66" t="s">
        <v>143</v>
      </c>
      <c r="C106" s="67">
        <v>77317000</v>
      </c>
      <c r="D106" s="67">
        <v>75009948.319999993</v>
      </c>
      <c r="E106" s="16">
        <f t="shared" si="1"/>
        <v>97.016113299791755</v>
      </c>
      <c r="F106" s="9"/>
    </row>
    <row r="107" spans="1:6" ht="37.5" x14ac:dyDescent="0.3">
      <c r="A107" s="65" t="s">
        <v>146</v>
      </c>
      <c r="B107" s="66" t="s">
        <v>145</v>
      </c>
      <c r="C107" s="67">
        <v>77317000</v>
      </c>
      <c r="D107" s="67">
        <v>75009948.319999993</v>
      </c>
      <c r="E107" s="16">
        <f t="shared" si="1"/>
        <v>97.016113299791755</v>
      </c>
      <c r="F107" s="9"/>
    </row>
    <row r="108" spans="1:6" ht="56.25" x14ac:dyDescent="0.3">
      <c r="A108" s="65" t="s">
        <v>148</v>
      </c>
      <c r="B108" s="66" t="s">
        <v>147</v>
      </c>
      <c r="C108" s="67">
        <v>77317000</v>
      </c>
      <c r="D108" s="67">
        <v>75009948.319999993</v>
      </c>
      <c r="E108" s="16">
        <f t="shared" si="1"/>
        <v>97.016113299791755</v>
      </c>
      <c r="F108" s="9"/>
    </row>
    <row r="109" spans="1:6" ht="93.75" x14ac:dyDescent="0.3">
      <c r="A109" s="65" t="s">
        <v>150</v>
      </c>
      <c r="B109" s="66" t="s">
        <v>149</v>
      </c>
      <c r="C109" s="72" t="s">
        <v>15</v>
      </c>
      <c r="D109" s="67">
        <v>32735806.350000001</v>
      </c>
      <c r="E109" s="13" t="s">
        <v>15</v>
      </c>
      <c r="F109" s="9"/>
    </row>
    <row r="110" spans="1:6" ht="75" x14ac:dyDescent="0.3">
      <c r="A110" s="65" t="s">
        <v>152</v>
      </c>
      <c r="B110" s="66" t="s">
        <v>151</v>
      </c>
      <c r="C110" s="72" t="s">
        <v>15</v>
      </c>
      <c r="D110" s="67">
        <v>21564542.329999998</v>
      </c>
      <c r="E110" s="13" t="s">
        <v>15</v>
      </c>
      <c r="F110" s="9"/>
    </row>
    <row r="111" spans="1:6" ht="93.75" x14ac:dyDescent="0.3">
      <c r="A111" s="65" t="s">
        <v>154</v>
      </c>
      <c r="B111" s="66" t="s">
        <v>153</v>
      </c>
      <c r="C111" s="72" t="s">
        <v>15</v>
      </c>
      <c r="D111" s="67">
        <v>644041</v>
      </c>
      <c r="E111" s="13" t="s">
        <v>15</v>
      </c>
      <c r="F111" s="9"/>
    </row>
    <row r="112" spans="1:6" ht="72.75" customHeight="1" x14ac:dyDescent="0.3">
      <c r="A112" s="65" t="s">
        <v>156</v>
      </c>
      <c r="B112" s="66" t="s">
        <v>155</v>
      </c>
      <c r="C112" s="72" t="s">
        <v>15</v>
      </c>
      <c r="D112" s="67">
        <v>2986614.39</v>
      </c>
      <c r="E112" s="13" t="s">
        <v>15</v>
      </c>
      <c r="F112" s="9"/>
    </row>
    <row r="113" spans="1:6" ht="69.75" customHeight="1" x14ac:dyDescent="0.3">
      <c r="A113" s="65" t="s">
        <v>158</v>
      </c>
      <c r="B113" s="66" t="s">
        <v>157</v>
      </c>
      <c r="C113" s="72" t="s">
        <v>15</v>
      </c>
      <c r="D113" s="67">
        <v>1648788.85</v>
      </c>
      <c r="E113" s="13" t="s">
        <v>15</v>
      </c>
      <c r="F113" s="9"/>
    </row>
    <row r="114" spans="1:6" ht="72.75" customHeight="1" x14ac:dyDescent="0.3">
      <c r="A114" s="65" t="s">
        <v>160</v>
      </c>
      <c r="B114" s="66" t="s">
        <v>159</v>
      </c>
      <c r="C114" s="72" t="s">
        <v>15</v>
      </c>
      <c r="D114" s="67">
        <v>15347446.1</v>
      </c>
      <c r="E114" s="13" t="s">
        <v>15</v>
      </c>
      <c r="F114" s="9"/>
    </row>
    <row r="115" spans="1:6" ht="130.5" customHeight="1" x14ac:dyDescent="0.3">
      <c r="A115" s="65" t="s">
        <v>161</v>
      </c>
      <c r="B115" s="66" t="s">
        <v>614</v>
      </c>
      <c r="C115" s="72" t="s">
        <v>15</v>
      </c>
      <c r="D115" s="67">
        <v>69824.3</v>
      </c>
      <c r="E115" s="13" t="s">
        <v>15</v>
      </c>
      <c r="F115" s="9"/>
    </row>
    <row r="116" spans="1:6" ht="151.5" customHeight="1" x14ac:dyDescent="0.3">
      <c r="A116" s="65" t="s">
        <v>162</v>
      </c>
      <c r="B116" s="66" t="s">
        <v>615</v>
      </c>
      <c r="C116" s="72" t="s">
        <v>15</v>
      </c>
      <c r="D116" s="67">
        <v>10680</v>
      </c>
      <c r="E116" s="13" t="s">
        <v>15</v>
      </c>
      <c r="F116" s="9"/>
    </row>
    <row r="117" spans="1:6" ht="169.5" customHeight="1" x14ac:dyDescent="0.3">
      <c r="A117" s="65" t="s">
        <v>163</v>
      </c>
      <c r="B117" s="66" t="s">
        <v>616</v>
      </c>
      <c r="C117" s="72" t="s">
        <v>15</v>
      </c>
      <c r="D117" s="67">
        <v>2205</v>
      </c>
      <c r="E117" s="13" t="s">
        <v>15</v>
      </c>
      <c r="F117" s="9"/>
    </row>
    <row r="118" spans="1:6" ht="63" customHeight="1" x14ac:dyDescent="0.3">
      <c r="A118" s="70" t="s">
        <v>165</v>
      </c>
      <c r="B118" s="71" t="s">
        <v>164</v>
      </c>
      <c r="C118" s="72">
        <v>26420000</v>
      </c>
      <c r="D118" s="72">
        <v>33974424</v>
      </c>
      <c r="E118" s="13">
        <f t="shared" ref="E118" si="3">D118/C118*100</f>
        <v>128.59358062074188</v>
      </c>
      <c r="F118" s="9"/>
    </row>
    <row r="119" spans="1:6" ht="150" customHeight="1" x14ac:dyDescent="0.3">
      <c r="A119" s="65" t="s">
        <v>167</v>
      </c>
      <c r="B119" s="66" t="s">
        <v>166</v>
      </c>
      <c r="C119" s="67">
        <v>115000</v>
      </c>
      <c r="D119" s="67">
        <v>114744</v>
      </c>
      <c r="E119" s="16">
        <f t="shared" si="1"/>
        <v>99.77739130434783</v>
      </c>
      <c r="F119" s="9"/>
    </row>
    <row r="120" spans="1:6" ht="164.25" customHeight="1" x14ac:dyDescent="0.3">
      <c r="A120" s="65" t="s">
        <v>169</v>
      </c>
      <c r="B120" s="66" t="s">
        <v>168</v>
      </c>
      <c r="C120" s="67">
        <v>115000</v>
      </c>
      <c r="D120" s="72" t="s">
        <v>15</v>
      </c>
      <c r="E120" s="13" t="s">
        <v>15</v>
      </c>
      <c r="F120" s="9"/>
    </row>
    <row r="121" spans="1:6" ht="150" customHeight="1" x14ac:dyDescent="0.3">
      <c r="A121" s="65" t="s">
        <v>171</v>
      </c>
      <c r="B121" s="66" t="s">
        <v>170</v>
      </c>
      <c r="C121" s="67">
        <v>115000</v>
      </c>
      <c r="D121" s="72" t="s">
        <v>15</v>
      </c>
      <c r="E121" s="13" t="s">
        <v>15</v>
      </c>
      <c r="F121" s="9"/>
    </row>
    <row r="122" spans="1:6" ht="170.25" customHeight="1" x14ac:dyDescent="0.3">
      <c r="A122" s="65" t="s">
        <v>173</v>
      </c>
      <c r="B122" s="66" t="s">
        <v>172</v>
      </c>
      <c r="C122" s="72" t="s">
        <v>15</v>
      </c>
      <c r="D122" s="67">
        <v>114744</v>
      </c>
      <c r="E122" s="13" t="s">
        <v>15</v>
      </c>
      <c r="F122" s="9"/>
    </row>
    <row r="123" spans="1:6" ht="172.5" customHeight="1" x14ac:dyDescent="0.3">
      <c r="A123" s="65" t="s">
        <v>175</v>
      </c>
      <c r="B123" s="66" t="s">
        <v>174</v>
      </c>
      <c r="C123" s="72" t="s">
        <v>15</v>
      </c>
      <c r="D123" s="67">
        <v>114744</v>
      </c>
      <c r="E123" s="13" t="s">
        <v>15</v>
      </c>
      <c r="F123" s="9"/>
    </row>
    <row r="124" spans="1:6" ht="54" customHeight="1" x14ac:dyDescent="0.3">
      <c r="A124" s="65" t="s">
        <v>177</v>
      </c>
      <c r="B124" s="66" t="s">
        <v>176</v>
      </c>
      <c r="C124" s="67">
        <v>26305000</v>
      </c>
      <c r="D124" s="67">
        <v>33859680</v>
      </c>
      <c r="E124" s="16">
        <f t="shared" ref="E124" si="4">D124/C124*100</f>
        <v>128.71955901919787</v>
      </c>
      <c r="F124" s="9"/>
    </row>
    <row r="125" spans="1:6" ht="51" customHeight="1" x14ac:dyDescent="0.3">
      <c r="A125" s="65" t="s">
        <v>179</v>
      </c>
      <c r="B125" s="66" t="s">
        <v>178</v>
      </c>
      <c r="C125" s="67">
        <v>26305000</v>
      </c>
      <c r="D125" s="67">
        <v>33859680</v>
      </c>
      <c r="E125" s="16">
        <f t="shared" si="1"/>
        <v>128.71955901919787</v>
      </c>
      <c r="F125" s="9"/>
    </row>
    <row r="126" spans="1:6" ht="92.25" customHeight="1" x14ac:dyDescent="0.3">
      <c r="A126" s="65" t="s">
        <v>181</v>
      </c>
      <c r="B126" s="66" t="s">
        <v>180</v>
      </c>
      <c r="C126" s="67">
        <v>24885000</v>
      </c>
      <c r="D126" s="67">
        <v>30400796.73</v>
      </c>
      <c r="E126" s="16">
        <f t="shared" si="1"/>
        <v>122.16514659433393</v>
      </c>
      <c r="F126" s="9"/>
    </row>
    <row r="127" spans="1:6" ht="72.75" customHeight="1" x14ac:dyDescent="0.3">
      <c r="A127" s="65" t="s">
        <v>183</v>
      </c>
      <c r="B127" s="66" t="s">
        <v>182</v>
      </c>
      <c r="C127" s="67">
        <v>1420000</v>
      </c>
      <c r="D127" s="67">
        <v>3458883.27</v>
      </c>
      <c r="E127" s="16">
        <f t="shared" si="1"/>
        <v>243.58332887323945</v>
      </c>
      <c r="F127" s="9"/>
    </row>
    <row r="128" spans="1:6" ht="40.5" customHeight="1" x14ac:dyDescent="0.3">
      <c r="A128" s="70" t="s">
        <v>185</v>
      </c>
      <c r="B128" s="71" t="s">
        <v>184</v>
      </c>
      <c r="C128" s="72">
        <v>1550000</v>
      </c>
      <c r="D128" s="72">
        <v>1586384.93</v>
      </c>
      <c r="E128" s="13">
        <f t="shared" si="1"/>
        <v>102.34741483870968</v>
      </c>
      <c r="F128" s="9"/>
    </row>
    <row r="129" spans="1:6" ht="54" customHeight="1" x14ac:dyDescent="0.3">
      <c r="A129" s="65" t="s">
        <v>187</v>
      </c>
      <c r="B129" s="66" t="s">
        <v>186</v>
      </c>
      <c r="C129" s="67">
        <v>530000</v>
      </c>
      <c r="D129" s="67">
        <v>569328.14</v>
      </c>
      <c r="E129" s="16">
        <f t="shared" si="1"/>
        <v>107.42040377358491</v>
      </c>
      <c r="F129" s="9"/>
    </row>
    <row r="130" spans="1:6" ht="88.5" customHeight="1" x14ac:dyDescent="0.3">
      <c r="A130" s="65" t="s">
        <v>189</v>
      </c>
      <c r="B130" s="66" t="s">
        <v>188</v>
      </c>
      <c r="C130" s="67">
        <v>15000</v>
      </c>
      <c r="D130" s="67">
        <v>14750</v>
      </c>
      <c r="E130" s="16">
        <f t="shared" si="1"/>
        <v>98.333333333333329</v>
      </c>
      <c r="F130" s="9"/>
    </row>
    <row r="131" spans="1:6" ht="129.75" customHeight="1" x14ac:dyDescent="0.3">
      <c r="A131" s="65" t="s">
        <v>191</v>
      </c>
      <c r="B131" s="66" t="s">
        <v>190</v>
      </c>
      <c r="C131" s="67">
        <v>15000</v>
      </c>
      <c r="D131" s="67">
        <v>14750</v>
      </c>
      <c r="E131" s="16">
        <f t="shared" si="1"/>
        <v>98.333333333333329</v>
      </c>
      <c r="F131" s="9"/>
    </row>
    <row r="132" spans="1:6" ht="221.25" customHeight="1" x14ac:dyDescent="0.3">
      <c r="A132" s="65" t="s">
        <v>192</v>
      </c>
      <c r="B132" s="66" t="s">
        <v>588</v>
      </c>
      <c r="C132" s="67" t="s">
        <v>15</v>
      </c>
      <c r="D132" s="67">
        <v>250</v>
      </c>
      <c r="E132" s="16" t="s">
        <v>15</v>
      </c>
      <c r="F132" s="9"/>
    </row>
    <row r="133" spans="1:6" ht="161.25" customHeight="1" x14ac:dyDescent="0.3">
      <c r="A133" s="65" t="s">
        <v>194</v>
      </c>
      <c r="B133" s="66" t="s">
        <v>193</v>
      </c>
      <c r="C133" s="72" t="s">
        <v>15</v>
      </c>
      <c r="D133" s="67">
        <v>5000</v>
      </c>
      <c r="E133" s="13" t="s">
        <v>15</v>
      </c>
      <c r="F133" s="9"/>
    </row>
    <row r="134" spans="1:6" ht="153.75" customHeight="1" x14ac:dyDescent="0.3">
      <c r="A134" s="65" t="s">
        <v>196</v>
      </c>
      <c r="B134" s="66" t="s">
        <v>195</v>
      </c>
      <c r="C134" s="72" t="s">
        <v>15</v>
      </c>
      <c r="D134" s="67">
        <v>9500</v>
      </c>
      <c r="E134" s="13" t="s">
        <v>15</v>
      </c>
      <c r="F134" s="9"/>
    </row>
    <row r="135" spans="1:6" ht="135" customHeight="1" x14ac:dyDescent="0.3">
      <c r="A135" s="65" t="s">
        <v>198</v>
      </c>
      <c r="B135" s="66" t="s">
        <v>197</v>
      </c>
      <c r="C135" s="67">
        <v>36000</v>
      </c>
      <c r="D135" s="67">
        <v>20000</v>
      </c>
      <c r="E135" s="16">
        <f t="shared" ref="E135:E136" si="5">D135/C135*100</f>
        <v>55.555555555555557</v>
      </c>
      <c r="F135" s="9"/>
    </row>
    <row r="136" spans="1:6" ht="183" customHeight="1" x14ac:dyDescent="0.3">
      <c r="A136" s="65" t="s">
        <v>200</v>
      </c>
      <c r="B136" s="66" t="s">
        <v>199</v>
      </c>
      <c r="C136" s="67">
        <v>36000</v>
      </c>
      <c r="D136" s="67">
        <v>20000</v>
      </c>
      <c r="E136" s="16">
        <f t="shared" si="5"/>
        <v>55.555555555555557</v>
      </c>
      <c r="F136" s="9"/>
    </row>
    <row r="137" spans="1:6" ht="323.25" customHeight="1" x14ac:dyDescent="0.3">
      <c r="A137" s="65" t="s">
        <v>201</v>
      </c>
      <c r="B137" s="66" t="s">
        <v>589</v>
      </c>
      <c r="C137" s="67" t="s">
        <v>15</v>
      </c>
      <c r="D137" s="67">
        <v>2000</v>
      </c>
      <c r="E137" s="16" t="s">
        <v>15</v>
      </c>
      <c r="F137" s="9"/>
    </row>
    <row r="138" spans="1:6" ht="281.25" x14ac:dyDescent="0.3">
      <c r="A138" s="65" t="s">
        <v>203</v>
      </c>
      <c r="B138" s="66" t="s">
        <v>202</v>
      </c>
      <c r="C138" s="67" t="s">
        <v>15</v>
      </c>
      <c r="D138" s="67">
        <v>2500</v>
      </c>
      <c r="E138" s="16" t="s">
        <v>15</v>
      </c>
      <c r="F138" s="9"/>
    </row>
    <row r="139" spans="1:6" ht="183.75" customHeight="1" x14ac:dyDescent="0.3">
      <c r="A139" s="65" t="s">
        <v>205</v>
      </c>
      <c r="B139" s="66" t="s">
        <v>204</v>
      </c>
      <c r="C139" s="72" t="s">
        <v>15</v>
      </c>
      <c r="D139" s="67">
        <v>13500</v>
      </c>
      <c r="E139" s="13" t="s">
        <v>15</v>
      </c>
      <c r="F139" s="9"/>
    </row>
    <row r="140" spans="1:6" ht="191.25" customHeight="1" x14ac:dyDescent="0.3">
      <c r="A140" s="65" t="s">
        <v>206</v>
      </c>
      <c r="B140" s="66" t="s">
        <v>590</v>
      </c>
      <c r="C140" s="72" t="s">
        <v>15</v>
      </c>
      <c r="D140" s="67">
        <v>2000</v>
      </c>
      <c r="E140" s="13" t="s">
        <v>15</v>
      </c>
      <c r="F140" s="9"/>
    </row>
    <row r="141" spans="1:6" ht="99.75" customHeight="1" x14ac:dyDescent="0.3">
      <c r="A141" s="65" t="s">
        <v>208</v>
      </c>
      <c r="B141" s="66" t="s">
        <v>207</v>
      </c>
      <c r="C141" s="67">
        <v>7000</v>
      </c>
      <c r="D141" s="67">
        <v>2500</v>
      </c>
      <c r="E141" s="16">
        <f t="shared" ref="E141:E142" si="6">D141/C141*100</f>
        <v>35.714285714285715</v>
      </c>
      <c r="F141" s="9"/>
    </row>
    <row r="142" spans="1:6" ht="150" x14ac:dyDescent="0.3">
      <c r="A142" s="65" t="s">
        <v>210</v>
      </c>
      <c r="B142" s="66" t="s">
        <v>209</v>
      </c>
      <c r="C142" s="67">
        <v>5000</v>
      </c>
      <c r="D142" s="67">
        <v>2500</v>
      </c>
      <c r="E142" s="16">
        <f t="shared" si="6"/>
        <v>50</v>
      </c>
      <c r="F142" s="9"/>
    </row>
    <row r="143" spans="1:6" ht="150.75" customHeight="1" x14ac:dyDescent="0.3">
      <c r="A143" s="65" t="s">
        <v>212</v>
      </c>
      <c r="B143" s="66" t="s">
        <v>211</v>
      </c>
      <c r="C143" s="72" t="s">
        <v>15</v>
      </c>
      <c r="D143" s="67">
        <v>2500</v>
      </c>
      <c r="E143" s="13" t="s">
        <v>15</v>
      </c>
      <c r="F143" s="9"/>
    </row>
    <row r="144" spans="1:6" ht="127.5" customHeight="1" x14ac:dyDescent="0.3">
      <c r="A144" s="65" t="s">
        <v>214</v>
      </c>
      <c r="B144" s="66" t="s">
        <v>213</v>
      </c>
      <c r="C144" s="67">
        <v>2000</v>
      </c>
      <c r="D144" s="72" t="s">
        <v>15</v>
      </c>
      <c r="E144" s="13" t="s">
        <v>15</v>
      </c>
      <c r="F144" s="9"/>
    </row>
    <row r="145" spans="1:6" ht="125.25" customHeight="1" x14ac:dyDescent="0.3">
      <c r="A145" s="65" t="s">
        <v>215</v>
      </c>
      <c r="B145" s="66" t="s">
        <v>591</v>
      </c>
      <c r="C145" s="67">
        <v>4000</v>
      </c>
      <c r="D145" s="67">
        <v>3750</v>
      </c>
      <c r="E145" s="16">
        <f t="shared" ref="E145:E206" si="7">D145/C145*100</f>
        <v>93.75</v>
      </c>
      <c r="F145" s="9"/>
    </row>
    <row r="146" spans="1:6" ht="165" customHeight="1" x14ac:dyDescent="0.3">
      <c r="A146" s="65" t="s">
        <v>216</v>
      </c>
      <c r="B146" s="66" t="s">
        <v>592</v>
      </c>
      <c r="C146" s="67">
        <v>2000</v>
      </c>
      <c r="D146" s="67">
        <v>3750</v>
      </c>
      <c r="E146" s="16">
        <f t="shared" si="7"/>
        <v>187.5</v>
      </c>
      <c r="F146" s="9"/>
    </row>
    <row r="147" spans="1:6" ht="224.25" customHeight="1" x14ac:dyDescent="0.3">
      <c r="A147" s="65" t="s">
        <v>217</v>
      </c>
      <c r="B147" s="66" t="s">
        <v>593</v>
      </c>
      <c r="C147" s="72" t="s">
        <v>15</v>
      </c>
      <c r="D147" s="67">
        <v>3750</v>
      </c>
      <c r="E147" s="13" t="s">
        <v>15</v>
      </c>
      <c r="F147" s="9"/>
    </row>
    <row r="148" spans="1:6" ht="150.75" customHeight="1" x14ac:dyDescent="0.3">
      <c r="A148" s="65" t="s">
        <v>218</v>
      </c>
      <c r="B148" s="66" t="s">
        <v>594</v>
      </c>
      <c r="C148" s="67">
        <v>2000</v>
      </c>
      <c r="D148" s="72" t="s">
        <v>15</v>
      </c>
      <c r="E148" s="13" t="s">
        <v>15</v>
      </c>
      <c r="F148" s="9"/>
    </row>
    <row r="149" spans="1:6" ht="97.5" customHeight="1" x14ac:dyDescent="0.3">
      <c r="A149" s="65" t="s">
        <v>220</v>
      </c>
      <c r="B149" s="66" t="s">
        <v>219</v>
      </c>
      <c r="C149" s="67">
        <v>6000</v>
      </c>
      <c r="D149" s="72" t="s">
        <v>15</v>
      </c>
      <c r="E149" s="13" t="s">
        <v>15</v>
      </c>
      <c r="F149" s="9"/>
    </row>
    <row r="150" spans="1:6" ht="135" customHeight="1" x14ac:dyDescent="0.3">
      <c r="A150" s="65" t="s">
        <v>222</v>
      </c>
      <c r="B150" s="66" t="s">
        <v>221</v>
      </c>
      <c r="C150" s="67">
        <v>6000</v>
      </c>
      <c r="D150" s="72" t="s">
        <v>15</v>
      </c>
      <c r="E150" s="13" t="s">
        <v>15</v>
      </c>
      <c r="F150" s="9"/>
    </row>
    <row r="151" spans="1:6" ht="133.5" customHeight="1" x14ac:dyDescent="0.3">
      <c r="A151" s="65" t="s">
        <v>224</v>
      </c>
      <c r="B151" s="66" t="s">
        <v>223</v>
      </c>
      <c r="C151" s="67">
        <v>150000</v>
      </c>
      <c r="D151" s="67">
        <v>64298.84</v>
      </c>
      <c r="E151" s="16">
        <f t="shared" si="7"/>
        <v>42.865893333333332</v>
      </c>
      <c r="F151" s="9"/>
    </row>
    <row r="152" spans="1:6" ht="168.75" customHeight="1" x14ac:dyDescent="0.3">
      <c r="A152" s="65" t="s">
        <v>226</v>
      </c>
      <c r="B152" s="66" t="s">
        <v>225</v>
      </c>
      <c r="C152" s="67">
        <v>150000</v>
      </c>
      <c r="D152" s="67">
        <v>64298.84</v>
      </c>
      <c r="E152" s="16">
        <f t="shared" si="7"/>
        <v>42.865893333333332</v>
      </c>
      <c r="F152" s="9"/>
    </row>
    <row r="153" spans="1:6" ht="227.25" customHeight="1" x14ac:dyDescent="0.3">
      <c r="A153" s="65" t="s">
        <v>228</v>
      </c>
      <c r="B153" s="66" t="s">
        <v>227</v>
      </c>
      <c r="C153" s="67" t="s">
        <v>15</v>
      </c>
      <c r="D153" s="67">
        <v>15034.21</v>
      </c>
      <c r="E153" s="16" t="s">
        <v>15</v>
      </c>
      <c r="F153" s="9"/>
    </row>
    <row r="154" spans="1:6" ht="224.25" customHeight="1" x14ac:dyDescent="0.3">
      <c r="A154" s="65" t="s">
        <v>230</v>
      </c>
      <c r="B154" s="66" t="s">
        <v>229</v>
      </c>
      <c r="C154" s="72" t="s">
        <v>15</v>
      </c>
      <c r="D154" s="67">
        <v>250.13</v>
      </c>
      <c r="E154" s="13" t="s">
        <v>15</v>
      </c>
      <c r="F154" s="9"/>
    </row>
    <row r="155" spans="1:6" ht="230.25" customHeight="1" x14ac:dyDescent="0.3">
      <c r="A155" s="65" t="s">
        <v>232</v>
      </c>
      <c r="B155" s="66" t="s">
        <v>231</v>
      </c>
      <c r="C155" s="72" t="s">
        <v>15</v>
      </c>
      <c r="D155" s="67">
        <v>36764.5</v>
      </c>
      <c r="E155" s="13" t="s">
        <v>15</v>
      </c>
      <c r="F155" s="9"/>
    </row>
    <row r="156" spans="1:6" ht="206.25" x14ac:dyDescent="0.3">
      <c r="A156" s="65" t="s">
        <v>234</v>
      </c>
      <c r="B156" s="66" t="s">
        <v>233</v>
      </c>
      <c r="C156" s="67" t="s">
        <v>15</v>
      </c>
      <c r="D156" s="67">
        <v>12250</v>
      </c>
      <c r="E156" s="16" t="s">
        <v>15</v>
      </c>
      <c r="F156" s="9"/>
    </row>
    <row r="157" spans="1:6" ht="187.5" x14ac:dyDescent="0.3">
      <c r="A157" s="65" t="s">
        <v>235</v>
      </c>
      <c r="B157" s="66" t="s">
        <v>595</v>
      </c>
      <c r="C157" s="67">
        <v>20000</v>
      </c>
      <c r="D157" s="67">
        <v>45060.639999999999</v>
      </c>
      <c r="E157" s="16">
        <f t="shared" si="7"/>
        <v>225.3032</v>
      </c>
      <c r="F157" s="9"/>
    </row>
    <row r="158" spans="1:6" ht="246" customHeight="1" x14ac:dyDescent="0.3">
      <c r="A158" s="65" t="s">
        <v>236</v>
      </c>
      <c r="B158" s="66" t="s">
        <v>596</v>
      </c>
      <c r="C158" s="67">
        <v>20000</v>
      </c>
      <c r="D158" s="67">
        <v>45060.639999999999</v>
      </c>
      <c r="E158" s="16">
        <f t="shared" si="7"/>
        <v>225.3032</v>
      </c>
      <c r="F158" s="9"/>
    </row>
    <row r="159" spans="1:6" ht="281.25" x14ac:dyDescent="0.3">
      <c r="A159" s="65" t="s">
        <v>238</v>
      </c>
      <c r="B159" s="66" t="s">
        <v>237</v>
      </c>
      <c r="C159" s="67" t="s">
        <v>15</v>
      </c>
      <c r="D159" s="67">
        <v>1010.64</v>
      </c>
      <c r="E159" s="16" t="s">
        <v>15</v>
      </c>
      <c r="F159" s="9"/>
    </row>
    <row r="160" spans="1:6" ht="243" customHeight="1" x14ac:dyDescent="0.3">
      <c r="A160" s="65" t="s">
        <v>239</v>
      </c>
      <c r="B160" s="66" t="s">
        <v>597</v>
      </c>
      <c r="C160" s="72" t="s">
        <v>15</v>
      </c>
      <c r="D160" s="67">
        <v>300</v>
      </c>
      <c r="E160" s="13" t="s">
        <v>15</v>
      </c>
      <c r="F160" s="9"/>
    </row>
    <row r="161" spans="1:6" ht="318" customHeight="1" x14ac:dyDescent="0.3">
      <c r="A161" s="65" t="s">
        <v>240</v>
      </c>
      <c r="B161" s="66" t="s">
        <v>598</v>
      </c>
      <c r="C161" s="72" t="s">
        <v>15</v>
      </c>
      <c r="D161" s="67">
        <v>43750</v>
      </c>
      <c r="E161" s="13" t="s">
        <v>15</v>
      </c>
      <c r="F161" s="9"/>
    </row>
    <row r="162" spans="1:6" ht="131.25" x14ac:dyDescent="0.3">
      <c r="A162" s="65" t="s">
        <v>242</v>
      </c>
      <c r="B162" s="66" t="s">
        <v>241</v>
      </c>
      <c r="C162" s="67">
        <v>2000</v>
      </c>
      <c r="D162" s="67">
        <v>1500</v>
      </c>
      <c r="E162" s="16">
        <f t="shared" ref="E162:E163" si="8">D162/C162*100</f>
        <v>75</v>
      </c>
      <c r="F162" s="9"/>
    </row>
    <row r="163" spans="1:6" ht="149.25" customHeight="1" x14ac:dyDescent="0.3">
      <c r="A163" s="65" t="s">
        <v>244</v>
      </c>
      <c r="B163" s="66" t="s">
        <v>243</v>
      </c>
      <c r="C163" s="67">
        <v>2000</v>
      </c>
      <c r="D163" s="67">
        <v>1500</v>
      </c>
      <c r="E163" s="16">
        <f t="shared" si="8"/>
        <v>75</v>
      </c>
      <c r="F163" s="9"/>
    </row>
    <row r="164" spans="1:6" ht="277.5" customHeight="1" x14ac:dyDescent="0.3">
      <c r="A164" s="65" t="s">
        <v>246</v>
      </c>
      <c r="B164" s="66" t="s">
        <v>245</v>
      </c>
      <c r="C164" s="72" t="s">
        <v>15</v>
      </c>
      <c r="D164" s="67">
        <v>1500</v>
      </c>
      <c r="E164" s="72" t="s">
        <v>15</v>
      </c>
      <c r="F164" s="9"/>
    </row>
    <row r="165" spans="1:6" ht="99" customHeight="1" x14ac:dyDescent="0.3">
      <c r="A165" s="65" t="s">
        <v>248</v>
      </c>
      <c r="B165" s="66" t="s">
        <v>247</v>
      </c>
      <c r="C165" s="67">
        <v>20000</v>
      </c>
      <c r="D165" s="67">
        <v>15100</v>
      </c>
      <c r="E165" s="16">
        <f t="shared" si="7"/>
        <v>75.5</v>
      </c>
      <c r="F165" s="9"/>
    </row>
    <row r="166" spans="1:6" ht="150" x14ac:dyDescent="0.3">
      <c r="A166" s="65" t="s">
        <v>250</v>
      </c>
      <c r="B166" s="66" t="s">
        <v>249</v>
      </c>
      <c r="C166" s="67">
        <v>20000</v>
      </c>
      <c r="D166" s="67">
        <v>15100</v>
      </c>
      <c r="E166" s="16">
        <f t="shared" si="7"/>
        <v>75.5</v>
      </c>
      <c r="F166" s="9"/>
    </row>
    <row r="167" spans="1:6" ht="321" customHeight="1" x14ac:dyDescent="0.3">
      <c r="A167" s="65" t="s">
        <v>251</v>
      </c>
      <c r="B167" s="66" t="s">
        <v>599</v>
      </c>
      <c r="C167" s="72" t="s">
        <v>15</v>
      </c>
      <c r="D167" s="67">
        <v>12000</v>
      </c>
      <c r="E167" s="13" t="s">
        <v>15</v>
      </c>
      <c r="F167" s="9"/>
    </row>
    <row r="168" spans="1:6" ht="144.75" customHeight="1" x14ac:dyDescent="0.3">
      <c r="A168" s="65" t="s">
        <v>253</v>
      </c>
      <c r="B168" s="66" t="s">
        <v>252</v>
      </c>
      <c r="C168" s="72" t="s">
        <v>15</v>
      </c>
      <c r="D168" s="67">
        <v>1650</v>
      </c>
      <c r="E168" s="13" t="s">
        <v>15</v>
      </c>
      <c r="F168" s="9"/>
    </row>
    <row r="169" spans="1:6" ht="144.75" customHeight="1" x14ac:dyDescent="0.3">
      <c r="A169" s="65" t="s">
        <v>254</v>
      </c>
      <c r="B169" s="66" t="s">
        <v>600</v>
      </c>
      <c r="C169" s="72" t="s">
        <v>15</v>
      </c>
      <c r="D169" s="67">
        <v>1450</v>
      </c>
      <c r="E169" s="13" t="s">
        <v>15</v>
      </c>
      <c r="F169" s="9"/>
    </row>
    <row r="170" spans="1:6" ht="110.25" customHeight="1" x14ac:dyDescent="0.3">
      <c r="A170" s="65" t="s">
        <v>256</v>
      </c>
      <c r="B170" s="66" t="s">
        <v>255</v>
      </c>
      <c r="C170" s="67">
        <v>270000</v>
      </c>
      <c r="D170" s="67">
        <v>402368.66</v>
      </c>
      <c r="E170" s="16">
        <f t="shared" si="7"/>
        <v>149.02542962962963</v>
      </c>
      <c r="F170" s="9"/>
    </row>
    <row r="171" spans="1:6" ht="156" customHeight="1" x14ac:dyDescent="0.3">
      <c r="A171" s="65" t="s">
        <v>258</v>
      </c>
      <c r="B171" s="66" t="s">
        <v>257</v>
      </c>
      <c r="C171" s="67">
        <v>270000</v>
      </c>
      <c r="D171" s="67">
        <v>402368.66</v>
      </c>
      <c r="E171" s="16">
        <f t="shared" si="7"/>
        <v>149.02542962962963</v>
      </c>
      <c r="F171" s="9"/>
    </row>
    <row r="172" spans="1:6" ht="202.5" customHeight="1" x14ac:dyDescent="0.3">
      <c r="A172" s="65" t="s">
        <v>562</v>
      </c>
      <c r="B172" s="66" t="s">
        <v>601</v>
      </c>
      <c r="C172" s="72" t="s">
        <v>15</v>
      </c>
      <c r="D172" s="67">
        <v>5000</v>
      </c>
      <c r="E172" s="16" t="s">
        <v>15</v>
      </c>
      <c r="F172" s="9"/>
    </row>
    <row r="173" spans="1:6" ht="409.5" customHeight="1" x14ac:dyDescent="0.3">
      <c r="A173" s="65" t="s">
        <v>260</v>
      </c>
      <c r="B173" s="66" t="s">
        <v>259</v>
      </c>
      <c r="C173" s="67" t="s">
        <v>15</v>
      </c>
      <c r="D173" s="67">
        <v>5000</v>
      </c>
      <c r="E173" s="67" t="s">
        <v>15</v>
      </c>
      <c r="F173" s="9"/>
    </row>
    <row r="174" spans="1:6" ht="200.25" customHeight="1" x14ac:dyDescent="0.3">
      <c r="A174" s="65" t="s">
        <v>563</v>
      </c>
      <c r="B174" s="66" t="s">
        <v>602</v>
      </c>
      <c r="C174" s="67" t="s">
        <v>15</v>
      </c>
      <c r="D174" s="67">
        <v>2500</v>
      </c>
      <c r="E174" s="16" t="s">
        <v>15</v>
      </c>
      <c r="F174" s="9"/>
    </row>
    <row r="175" spans="1:6" ht="174" customHeight="1" x14ac:dyDescent="0.3">
      <c r="A175" s="65" t="s">
        <v>261</v>
      </c>
      <c r="B175" s="66" t="s">
        <v>603</v>
      </c>
      <c r="C175" s="72" t="s">
        <v>15</v>
      </c>
      <c r="D175" s="67">
        <v>389868.66</v>
      </c>
      <c r="E175" s="13" t="s">
        <v>15</v>
      </c>
      <c r="F175" s="9"/>
    </row>
    <row r="176" spans="1:6" ht="201" customHeight="1" x14ac:dyDescent="0.3">
      <c r="A176" s="65" t="s">
        <v>263</v>
      </c>
      <c r="B176" s="66" t="s">
        <v>262</v>
      </c>
      <c r="C176" s="67">
        <v>706000</v>
      </c>
      <c r="D176" s="67">
        <v>658939.04</v>
      </c>
      <c r="E176" s="16">
        <f t="shared" ref="E176:E179" si="9">D176/C176*100</f>
        <v>93.334141643059496</v>
      </c>
      <c r="F176" s="9"/>
    </row>
    <row r="177" spans="1:6" ht="96.75" customHeight="1" x14ac:dyDescent="0.3">
      <c r="A177" s="65" t="s">
        <v>265</v>
      </c>
      <c r="B177" s="66" t="s">
        <v>264</v>
      </c>
      <c r="C177" s="67">
        <v>66000</v>
      </c>
      <c r="D177" s="67">
        <v>60512.06</v>
      </c>
      <c r="E177" s="16">
        <f t="shared" si="9"/>
        <v>91.684939393939388</v>
      </c>
      <c r="F177" s="9"/>
    </row>
    <row r="178" spans="1:6" ht="133.5" customHeight="1" x14ac:dyDescent="0.3">
      <c r="A178" s="65" t="s">
        <v>267</v>
      </c>
      <c r="B178" s="66" t="s">
        <v>266</v>
      </c>
      <c r="C178" s="67">
        <v>66000</v>
      </c>
      <c r="D178" s="67">
        <v>60512.06</v>
      </c>
      <c r="E178" s="16">
        <f t="shared" si="9"/>
        <v>91.684939393939388</v>
      </c>
      <c r="F178" s="9"/>
    </row>
    <row r="179" spans="1:6" ht="151.5" customHeight="1" x14ac:dyDescent="0.3">
      <c r="A179" s="65" t="s">
        <v>269</v>
      </c>
      <c r="B179" s="66" t="s">
        <v>268</v>
      </c>
      <c r="C179" s="67">
        <v>640000</v>
      </c>
      <c r="D179" s="67">
        <v>598426.98</v>
      </c>
      <c r="E179" s="16">
        <f t="shared" si="9"/>
        <v>93.504215625000001</v>
      </c>
      <c r="F179" s="9"/>
    </row>
    <row r="180" spans="1:6" ht="132" customHeight="1" x14ac:dyDescent="0.3">
      <c r="A180" s="65" t="s">
        <v>270</v>
      </c>
      <c r="B180" s="66" t="s">
        <v>604</v>
      </c>
      <c r="C180" s="67">
        <v>640000</v>
      </c>
      <c r="D180" s="67">
        <v>598426.98</v>
      </c>
      <c r="E180" s="16">
        <f t="shared" si="7"/>
        <v>93.504215625000001</v>
      </c>
      <c r="F180" s="9"/>
    </row>
    <row r="181" spans="1:6" ht="39.75" customHeight="1" x14ac:dyDescent="0.3">
      <c r="A181" s="65" t="s">
        <v>272</v>
      </c>
      <c r="B181" s="66" t="s">
        <v>271</v>
      </c>
      <c r="C181" s="67">
        <v>314000</v>
      </c>
      <c r="D181" s="67">
        <v>357597.75</v>
      </c>
      <c r="E181" s="16">
        <f t="shared" si="7"/>
        <v>113.88463375796178</v>
      </c>
      <c r="F181" s="9"/>
    </row>
    <row r="182" spans="1:6" ht="164.25" customHeight="1" x14ac:dyDescent="0.3">
      <c r="A182" s="65" t="s">
        <v>274</v>
      </c>
      <c r="B182" s="66" t="s">
        <v>273</v>
      </c>
      <c r="C182" s="67">
        <v>72000</v>
      </c>
      <c r="D182" s="72" t="s">
        <v>15</v>
      </c>
      <c r="E182" s="13" t="s">
        <v>15</v>
      </c>
      <c r="F182" s="9"/>
    </row>
    <row r="183" spans="1:6" ht="129" customHeight="1" x14ac:dyDescent="0.3">
      <c r="A183" s="65" t="s">
        <v>276</v>
      </c>
      <c r="B183" s="66" t="s">
        <v>275</v>
      </c>
      <c r="C183" s="67">
        <v>72000</v>
      </c>
      <c r="D183" s="72" t="s">
        <v>15</v>
      </c>
      <c r="E183" s="13" t="s">
        <v>15</v>
      </c>
      <c r="F183" s="9"/>
    </row>
    <row r="184" spans="1:6" ht="136.5" customHeight="1" x14ac:dyDescent="0.3">
      <c r="A184" s="65" t="s">
        <v>278</v>
      </c>
      <c r="B184" s="66" t="s">
        <v>277</v>
      </c>
      <c r="C184" s="67">
        <v>242000</v>
      </c>
      <c r="D184" s="67">
        <v>357597.75</v>
      </c>
      <c r="E184" s="16">
        <f t="shared" ref="E184" si="10">D184/C184*100</f>
        <v>147.7676652892562</v>
      </c>
      <c r="F184" s="9"/>
    </row>
    <row r="185" spans="1:6" ht="107.25" customHeight="1" x14ac:dyDescent="0.3">
      <c r="A185" s="65" t="s">
        <v>280</v>
      </c>
      <c r="B185" s="66" t="s">
        <v>279</v>
      </c>
      <c r="C185" s="67">
        <v>242000</v>
      </c>
      <c r="D185" s="67">
        <v>6387.69</v>
      </c>
      <c r="E185" s="16">
        <f t="shared" si="7"/>
        <v>2.6395413223140496</v>
      </c>
      <c r="F185" s="9"/>
    </row>
    <row r="186" spans="1:6" ht="240" customHeight="1" x14ac:dyDescent="0.3">
      <c r="A186" s="65" t="s">
        <v>282</v>
      </c>
      <c r="B186" s="66" t="s">
        <v>281</v>
      </c>
      <c r="C186" s="67">
        <v>242000</v>
      </c>
      <c r="D186" s="67">
        <v>6387.69</v>
      </c>
      <c r="E186" s="16">
        <f t="shared" si="7"/>
        <v>2.6395413223140496</v>
      </c>
      <c r="F186" s="9"/>
    </row>
    <row r="187" spans="1:6" ht="131.25" customHeight="1" x14ac:dyDescent="0.3">
      <c r="A187" s="65" t="s">
        <v>284</v>
      </c>
      <c r="B187" s="66" t="s">
        <v>283</v>
      </c>
      <c r="C187" s="72" t="s">
        <v>15</v>
      </c>
      <c r="D187" s="67">
        <v>351210.06</v>
      </c>
      <c r="E187" s="13" t="s">
        <v>15</v>
      </c>
      <c r="F187" s="9"/>
    </row>
    <row r="188" spans="1:6" ht="150" x14ac:dyDescent="0.3">
      <c r="A188" s="65" t="s">
        <v>564</v>
      </c>
      <c r="B188" s="66" t="s">
        <v>605</v>
      </c>
      <c r="C188" s="72" t="s">
        <v>15</v>
      </c>
      <c r="D188" s="67">
        <v>351210.06</v>
      </c>
      <c r="E188" s="13" t="s">
        <v>15</v>
      </c>
      <c r="F188" s="9"/>
    </row>
    <row r="189" spans="1:6" ht="36.75" customHeight="1" x14ac:dyDescent="0.3">
      <c r="A189" s="65" t="s">
        <v>286</v>
      </c>
      <c r="B189" s="66" t="s">
        <v>285</v>
      </c>
      <c r="C189" s="72" t="s">
        <v>15</v>
      </c>
      <c r="D189" s="67">
        <v>520</v>
      </c>
      <c r="E189" s="13" t="s">
        <v>15</v>
      </c>
      <c r="F189" s="9"/>
    </row>
    <row r="190" spans="1:6" ht="304.5" customHeight="1" x14ac:dyDescent="0.3">
      <c r="A190" s="65" t="s">
        <v>287</v>
      </c>
      <c r="B190" s="66" t="s">
        <v>606</v>
      </c>
      <c r="C190" s="72" t="s">
        <v>15</v>
      </c>
      <c r="D190" s="67">
        <v>520</v>
      </c>
      <c r="E190" s="13" t="s">
        <v>15</v>
      </c>
      <c r="F190" s="9"/>
    </row>
    <row r="191" spans="1:6" ht="31.5" customHeight="1" x14ac:dyDescent="0.3">
      <c r="A191" s="70" t="s">
        <v>289</v>
      </c>
      <c r="B191" s="71" t="s">
        <v>288</v>
      </c>
      <c r="C191" s="72">
        <v>2682000</v>
      </c>
      <c r="D191" s="72">
        <v>2738805.27</v>
      </c>
      <c r="E191" s="16">
        <f t="shared" ref="E191" si="11">D191/C191*100</f>
        <v>102.11801901565995</v>
      </c>
      <c r="F191" s="9"/>
    </row>
    <row r="192" spans="1:6" ht="30.75" customHeight="1" x14ac:dyDescent="0.3">
      <c r="A192" s="65" t="s">
        <v>291</v>
      </c>
      <c r="B192" s="66" t="s">
        <v>290</v>
      </c>
      <c r="C192" s="72" t="s">
        <v>15</v>
      </c>
      <c r="D192" s="67">
        <v>43918</v>
      </c>
      <c r="E192" s="13" t="s">
        <v>15</v>
      </c>
      <c r="F192" s="9"/>
    </row>
    <row r="193" spans="1:6" ht="37.5" x14ac:dyDescent="0.3">
      <c r="A193" s="65" t="s">
        <v>293</v>
      </c>
      <c r="B193" s="66" t="s">
        <v>292</v>
      </c>
      <c r="C193" s="72" t="s">
        <v>15</v>
      </c>
      <c r="D193" s="67">
        <v>43918</v>
      </c>
      <c r="E193" s="13" t="s">
        <v>15</v>
      </c>
      <c r="F193" s="9"/>
    </row>
    <row r="194" spans="1:6" ht="25.5" customHeight="1" x14ac:dyDescent="0.3">
      <c r="A194" s="65" t="s">
        <v>295</v>
      </c>
      <c r="B194" s="66" t="s">
        <v>294</v>
      </c>
      <c r="C194" s="67">
        <v>2682000</v>
      </c>
      <c r="D194" s="67">
        <v>2694887.27</v>
      </c>
      <c r="E194" s="16">
        <f t="shared" ref="E194:E198" si="12">D194/C194*100</f>
        <v>100.48050969425802</v>
      </c>
      <c r="F194" s="9"/>
    </row>
    <row r="195" spans="1:6" ht="42" customHeight="1" x14ac:dyDescent="0.3">
      <c r="A195" s="65" t="s">
        <v>297</v>
      </c>
      <c r="B195" s="66" t="s">
        <v>296</v>
      </c>
      <c r="C195" s="67">
        <v>2682000</v>
      </c>
      <c r="D195" s="67">
        <v>2694887.27</v>
      </c>
      <c r="E195" s="16">
        <f t="shared" si="12"/>
        <v>100.48050969425802</v>
      </c>
      <c r="F195" s="9"/>
    </row>
    <row r="196" spans="1:6" x14ac:dyDescent="0.3">
      <c r="A196" s="70" t="s">
        <v>299</v>
      </c>
      <c r="B196" s="71" t="s">
        <v>298</v>
      </c>
      <c r="C196" s="72">
        <v>2667048640.8000002</v>
      </c>
      <c r="D196" s="72">
        <v>2660359301.54</v>
      </c>
      <c r="E196" s="13">
        <f t="shared" si="12"/>
        <v>99.749185704464921</v>
      </c>
      <c r="F196" s="9"/>
    </row>
    <row r="197" spans="1:6" ht="77.25" customHeight="1" x14ac:dyDescent="0.3">
      <c r="A197" s="70" t="s">
        <v>301</v>
      </c>
      <c r="B197" s="71" t="s">
        <v>300</v>
      </c>
      <c r="C197" s="72">
        <v>2662595640.8000002</v>
      </c>
      <c r="D197" s="72">
        <v>2660367948.25</v>
      </c>
      <c r="E197" s="13">
        <f t="shared" si="12"/>
        <v>99.91633380165338</v>
      </c>
      <c r="F197" s="9"/>
    </row>
    <row r="198" spans="1:6" ht="37.5" x14ac:dyDescent="0.3">
      <c r="A198" s="70" t="s">
        <v>303</v>
      </c>
      <c r="B198" s="71" t="s">
        <v>302</v>
      </c>
      <c r="C198" s="72">
        <v>157287000</v>
      </c>
      <c r="D198" s="72">
        <v>157287000</v>
      </c>
      <c r="E198" s="13">
        <f t="shared" si="12"/>
        <v>100</v>
      </c>
      <c r="F198" s="9"/>
    </row>
    <row r="199" spans="1:6" ht="37.5" x14ac:dyDescent="0.3">
      <c r="A199" s="65" t="s">
        <v>305</v>
      </c>
      <c r="B199" s="66" t="s">
        <v>304</v>
      </c>
      <c r="C199" s="67">
        <v>157287000</v>
      </c>
      <c r="D199" s="67">
        <v>157287000</v>
      </c>
      <c r="E199" s="16">
        <f t="shared" si="7"/>
        <v>100</v>
      </c>
      <c r="F199" s="9"/>
    </row>
    <row r="200" spans="1:6" ht="75" customHeight="1" x14ac:dyDescent="0.3">
      <c r="A200" s="65" t="s">
        <v>307</v>
      </c>
      <c r="B200" s="66" t="s">
        <v>306</v>
      </c>
      <c r="C200" s="67">
        <v>157287000</v>
      </c>
      <c r="D200" s="67">
        <v>157287000</v>
      </c>
      <c r="E200" s="16">
        <f t="shared" si="7"/>
        <v>100</v>
      </c>
      <c r="F200" s="9"/>
    </row>
    <row r="201" spans="1:6" ht="60" customHeight="1" x14ac:dyDescent="0.3">
      <c r="A201" s="70" t="s">
        <v>309</v>
      </c>
      <c r="B201" s="71" t="s">
        <v>308</v>
      </c>
      <c r="C201" s="72">
        <v>1649437863.2</v>
      </c>
      <c r="D201" s="72">
        <v>1649195838.3900001</v>
      </c>
      <c r="E201" s="13">
        <f t="shared" si="7"/>
        <v>99.985326830710036</v>
      </c>
      <c r="F201" s="9"/>
    </row>
    <row r="202" spans="1:6" ht="59.25" customHeight="1" x14ac:dyDescent="0.3">
      <c r="A202" s="65" t="s">
        <v>311</v>
      </c>
      <c r="B202" s="66" t="s">
        <v>310</v>
      </c>
      <c r="C202" s="67">
        <v>1384606900</v>
      </c>
      <c r="D202" s="67">
        <v>1384606864.5599999</v>
      </c>
      <c r="E202" s="16">
        <f t="shared" si="7"/>
        <v>99.999997440428757</v>
      </c>
      <c r="F202" s="9"/>
    </row>
    <row r="203" spans="1:6" ht="75" customHeight="1" x14ac:dyDescent="0.3">
      <c r="A203" s="65" t="s">
        <v>313</v>
      </c>
      <c r="B203" s="66" t="s">
        <v>312</v>
      </c>
      <c r="C203" s="67">
        <v>1384606900</v>
      </c>
      <c r="D203" s="67">
        <v>1384606864.5599999</v>
      </c>
      <c r="E203" s="16">
        <f t="shared" si="7"/>
        <v>99.999997440428757</v>
      </c>
      <c r="F203" s="9"/>
    </row>
    <row r="204" spans="1:6" ht="147" customHeight="1" x14ac:dyDescent="0.3">
      <c r="A204" s="65" t="s">
        <v>315</v>
      </c>
      <c r="B204" s="66" t="s">
        <v>314</v>
      </c>
      <c r="C204" s="67">
        <v>131226000</v>
      </c>
      <c r="D204" s="67">
        <v>130984820.56999999</v>
      </c>
      <c r="E204" s="16">
        <f t="shared" si="7"/>
        <v>99.816210636611643</v>
      </c>
      <c r="F204" s="9"/>
    </row>
    <row r="205" spans="1:6" ht="171" customHeight="1" x14ac:dyDescent="0.3">
      <c r="A205" s="65" t="s">
        <v>317</v>
      </c>
      <c r="B205" s="66" t="s">
        <v>316</v>
      </c>
      <c r="C205" s="67">
        <v>131226000</v>
      </c>
      <c r="D205" s="67">
        <v>130984820.56999999</v>
      </c>
      <c r="E205" s="16">
        <f t="shared" si="7"/>
        <v>99.816210636611643</v>
      </c>
      <c r="F205" s="9"/>
    </row>
    <row r="206" spans="1:6" ht="113.25" customHeight="1" x14ac:dyDescent="0.3">
      <c r="A206" s="65" t="s">
        <v>319</v>
      </c>
      <c r="B206" s="66" t="s">
        <v>318</v>
      </c>
      <c r="C206" s="67">
        <v>34439500</v>
      </c>
      <c r="D206" s="67">
        <v>34438736.590000004</v>
      </c>
      <c r="E206" s="16">
        <f t="shared" si="7"/>
        <v>99.99778333018773</v>
      </c>
      <c r="F206" s="9"/>
    </row>
    <row r="207" spans="1:6" ht="111.75" customHeight="1" x14ac:dyDescent="0.3">
      <c r="A207" s="65" t="s">
        <v>321</v>
      </c>
      <c r="B207" s="66" t="s">
        <v>320</v>
      </c>
      <c r="C207" s="67">
        <v>34439500</v>
      </c>
      <c r="D207" s="67">
        <v>34438736.590000004</v>
      </c>
      <c r="E207" s="16">
        <f t="shared" ref="E207:E239" si="13">D207/C207*100</f>
        <v>99.99778333018773</v>
      </c>
      <c r="F207" s="9"/>
    </row>
    <row r="208" spans="1:6" ht="93" customHeight="1" x14ac:dyDescent="0.3">
      <c r="A208" s="65" t="s">
        <v>323</v>
      </c>
      <c r="B208" s="66" t="s">
        <v>322</v>
      </c>
      <c r="C208" s="67">
        <v>1279070</v>
      </c>
      <c r="D208" s="67">
        <v>1279070</v>
      </c>
      <c r="E208" s="16">
        <f t="shared" si="13"/>
        <v>100</v>
      </c>
      <c r="F208" s="9"/>
    </row>
    <row r="209" spans="1:6" ht="88.5" customHeight="1" x14ac:dyDescent="0.3">
      <c r="A209" s="65" t="s">
        <v>325</v>
      </c>
      <c r="B209" s="66" t="s">
        <v>324</v>
      </c>
      <c r="C209" s="67">
        <v>1279070</v>
      </c>
      <c r="D209" s="67">
        <v>1279070</v>
      </c>
      <c r="E209" s="16">
        <f t="shared" si="13"/>
        <v>100</v>
      </c>
      <c r="F209" s="9"/>
    </row>
    <row r="210" spans="1:6" ht="54" customHeight="1" x14ac:dyDescent="0.3">
      <c r="A210" s="65" t="s">
        <v>327</v>
      </c>
      <c r="B210" s="66" t="s">
        <v>326</v>
      </c>
      <c r="C210" s="67">
        <v>5496496</v>
      </c>
      <c r="D210" s="67">
        <v>5496496</v>
      </c>
      <c r="E210" s="16">
        <f t="shared" si="13"/>
        <v>100</v>
      </c>
      <c r="F210" s="9"/>
    </row>
    <row r="211" spans="1:6" ht="54.75" customHeight="1" x14ac:dyDescent="0.3">
      <c r="A211" s="65" t="s">
        <v>329</v>
      </c>
      <c r="B211" s="66" t="s">
        <v>328</v>
      </c>
      <c r="C211" s="67">
        <v>5496496</v>
      </c>
      <c r="D211" s="67">
        <v>5496496</v>
      </c>
      <c r="E211" s="16">
        <f t="shared" si="13"/>
        <v>100</v>
      </c>
      <c r="F211" s="9"/>
    </row>
    <row r="212" spans="1:6" ht="38.25" customHeight="1" x14ac:dyDescent="0.3">
      <c r="A212" s="65" t="s">
        <v>331</v>
      </c>
      <c r="B212" s="66" t="s">
        <v>330</v>
      </c>
      <c r="C212" s="67">
        <v>258264.31</v>
      </c>
      <c r="D212" s="67">
        <v>258264.31</v>
      </c>
      <c r="E212" s="16">
        <f t="shared" si="13"/>
        <v>100</v>
      </c>
      <c r="F212" s="9"/>
    </row>
    <row r="213" spans="1:6" ht="42.75" customHeight="1" x14ac:dyDescent="0.3">
      <c r="A213" s="65" t="s">
        <v>333</v>
      </c>
      <c r="B213" s="66" t="s">
        <v>332</v>
      </c>
      <c r="C213" s="67">
        <v>258264.31</v>
      </c>
      <c r="D213" s="67">
        <v>258264.31</v>
      </c>
      <c r="E213" s="16">
        <f t="shared" si="13"/>
        <v>100</v>
      </c>
      <c r="F213" s="9"/>
    </row>
    <row r="214" spans="1:6" x14ac:dyDescent="0.3">
      <c r="A214" s="65" t="s">
        <v>335</v>
      </c>
      <c r="B214" s="66" t="s">
        <v>334</v>
      </c>
      <c r="C214" s="67">
        <v>92131632.890000001</v>
      </c>
      <c r="D214" s="67">
        <v>92131586.359999999</v>
      </c>
      <c r="E214" s="16">
        <f t="shared" si="13"/>
        <v>99.999949496173528</v>
      </c>
      <c r="F214" s="9"/>
    </row>
    <row r="215" spans="1:6" ht="37.5" x14ac:dyDescent="0.3">
      <c r="A215" s="65" t="s">
        <v>337</v>
      </c>
      <c r="B215" s="66" t="s">
        <v>336</v>
      </c>
      <c r="C215" s="67">
        <v>92131632.890000001</v>
      </c>
      <c r="D215" s="67">
        <v>92131586.359999999</v>
      </c>
      <c r="E215" s="16">
        <f t="shared" si="13"/>
        <v>99.999949496173528</v>
      </c>
      <c r="F215" s="9"/>
    </row>
    <row r="216" spans="1:6" ht="41.25" customHeight="1" x14ac:dyDescent="0.3">
      <c r="A216" s="70" t="s">
        <v>339</v>
      </c>
      <c r="B216" s="71" t="s">
        <v>338</v>
      </c>
      <c r="C216" s="72">
        <v>752462500</v>
      </c>
      <c r="D216" s="72">
        <v>750937640.44000006</v>
      </c>
      <c r="E216" s="13">
        <f t="shared" si="13"/>
        <v>99.797350757014485</v>
      </c>
      <c r="F216" s="9"/>
    </row>
    <row r="217" spans="1:6" ht="56.25" x14ac:dyDescent="0.3">
      <c r="A217" s="65" t="s">
        <v>341</v>
      </c>
      <c r="B217" s="66" t="s">
        <v>340</v>
      </c>
      <c r="C217" s="67">
        <v>17729000</v>
      </c>
      <c r="D217" s="67">
        <v>17729000</v>
      </c>
      <c r="E217" s="16">
        <f t="shared" si="13"/>
        <v>100</v>
      </c>
      <c r="F217" s="9"/>
    </row>
    <row r="218" spans="1:6" ht="79.5" customHeight="1" x14ac:dyDescent="0.3">
      <c r="A218" s="65" t="s">
        <v>343</v>
      </c>
      <c r="B218" s="66" t="s">
        <v>342</v>
      </c>
      <c r="C218" s="67">
        <v>17729000</v>
      </c>
      <c r="D218" s="67">
        <v>17729000</v>
      </c>
      <c r="E218" s="16">
        <f t="shared" si="13"/>
        <v>100</v>
      </c>
      <c r="F218" s="9"/>
    </row>
    <row r="219" spans="1:6" ht="132" customHeight="1" x14ac:dyDescent="0.3">
      <c r="A219" s="65" t="s">
        <v>345</v>
      </c>
      <c r="B219" s="66" t="s">
        <v>344</v>
      </c>
      <c r="C219" s="67">
        <v>428400</v>
      </c>
      <c r="D219" s="67">
        <v>418002.62</v>
      </c>
      <c r="E219" s="16">
        <f t="shared" si="13"/>
        <v>97.572973856209146</v>
      </c>
      <c r="F219" s="9"/>
    </row>
    <row r="220" spans="1:6" ht="130.5" customHeight="1" x14ac:dyDescent="0.3">
      <c r="A220" s="65" t="s">
        <v>347</v>
      </c>
      <c r="B220" s="66" t="s">
        <v>346</v>
      </c>
      <c r="C220" s="67">
        <v>428400</v>
      </c>
      <c r="D220" s="67">
        <v>418002.62</v>
      </c>
      <c r="E220" s="16">
        <f t="shared" si="13"/>
        <v>97.572973856209146</v>
      </c>
      <c r="F220" s="9"/>
    </row>
    <row r="221" spans="1:6" ht="99" customHeight="1" x14ac:dyDescent="0.3">
      <c r="A221" s="65" t="s">
        <v>349</v>
      </c>
      <c r="B221" s="66" t="s">
        <v>348</v>
      </c>
      <c r="C221" s="67">
        <v>76000</v>
      </c>
      <c r="D221" s="67">
        <v>76000</v>
      </c>
      <c r="E221" s="16">
        <f t="shared" si="13"/>
        <v>100</v>
      </c>
      <c r="F221" s="9"/>
    </row>
    <row r="222" spans="1:6" ht="115.5" customHeight="1" x14ac:dyDescent="0.3">
      <c r="A222" s="65" t="s">
        <v>351</v>
      </c>
      <c r="B222" s="66" t="s">
        <v>350</v>
      </c>
      <c r="C222" s="67">
        <v>76000</v>
      </c>
      <c r="D222" s="67">
        <v>76000</v>
      </c>
      <c r="E222" s="16">
        <f t="shared" si="13"/>
        <v>100</v>
      </c>
      <c r="F222" s="9"/>
    </row>
    <row r="223" spans="1:6" ht="24" customHeight="1" x14ac:dyDescent="0.3">
      <c r="A223" s="65" t="s">
        <v>353</v>
      </c>
      <c r="B223" s="66" t="s">
        <v>352</v>
      </c>
      <c r="C223" s="67">
        <v>21334000</v>
      </c>
      <c r="D223" s="67">
        <v>19862668.760000002</v>
      </c>
      <c r="E223" s="16">
        <f t="shared" si="13"/>
        <v>93.103350332802108</v>
      </c>
      <c r="F223" s="9"/>
    </row>
    <row r="224" spans="1:6" ht="40.5" customHeight="1" x14ac:dyDescent="0.3">
      <c r="A224" s="65" t="s">
        <v>355</v>
      </c>
      <c r="B224" s="66" t="s">
        <v>354</v>
      </c>
      <c r="C224" s="67">
        <v>21334000</v>
      </c>
      <c r="D224" s="67">
        <v>19862668.760000002</v>
      </c>
      <c r="E224" s="16">
        <f t="shared" si="13"/>
        <v>93.103350332802108</v>
      </c>
      <c r="F224" s="9"/>
    </row>
    <row r="225" spans="1:6" ht="21" customHeight="1" x14ac:dyDescent="0.3">
      <c r="A225" s="65" t="s">
        <v>357</v>
      </c>
      <c r="B225" s="66" t="s">
        <v>356</v>
      </c>
      <c r="C225" s="67">
        <v>712895100</v>
      </c>
      <c r="D225" s="67">
        <v>712851969.05999994</v>
      </c>
      <c r="E225" s="16">
        <f t="shared" si="13"/>
        <v>99.993949889682227</v>
      </c>
      <c r="F225" s="9"/>
    </row>
    <row r="226" spans="1:6" ht="41.25" customHeight="1" x14ac:dyDescent="0.3">
      <c r="A226" s="65" t="s">
        <v>359</v>
      </c>
      <c r="B226" s="66" t="s">
        <v>358</v>
      </c>
      <c r="C226" s="67">
        <v>712895100</v>
      </c>
      <c r="D226" s="67">
        <v>712851969.05999994</v>
      </c>
      <c r="E226" s="16">
        <f t="shared" si="13"/>
        <v>99.993949889682227</v>
      </c>
      <c r="F226" s="9"/>
    </row>
    <row r="227" spans="1:6" ht="27.75" customHeight="1" x14ac:dyDescent="0.3">
      <c r="A227" s="70" t="s">
        <v>361</v>
      </c>
      <c r="B227" s="71" t="s">
        <v>360</v>
      </c>
      <c r="C227" s="72">
        <v>103408277.59999999</v>
      </c>
      <c r="D227" s="72">
        <v>102947469.42</v>
      </c>
      <c r="E227" s="13">
        <f t="shared" si="13"/>
        <v>99.554379793673306</v>
      </c>
      <c r="F227" s="9"/>
    </row>
    <row r="228" spans="1:6" ht="261" customHeight="1" x14ac:dyDescent="0.3">
      <c r="A228" s="65" t="s">
        <v>565</v>
      </c>
      <c r="B228" s="66" t="s">
        <v>607</v>
      </c>
      <c r="C228" s="67">
        <v>624960</v>
      </c>
      <c r="D228" s="67">
        <v>585236.99</v>
      </c>
      <c r="E228" s="16">
        <f t="shared" si="13"/>
        <v>93.643911610343054</v>
      </c>
      <c r="F228" s="9"/>
    </row>
    <row r="229" spans="1:6" ht="285.75" customHeight="1" x14ac:dyDescent="0.3">
      <c r="A229" s="65" t="s">
        <v>566</v>
      </c>
      <c r="B229" s="66" t="s">
        <v>608</v>
      </c>
      <c r="C229" s="67">
        <v>624960</v>
      </c>
      <c r="D229" s="67">
        <v>585236.99</v>
      </c>
      <c r="E229" s="16">
        <f t="shared" si="13"/>
        <v>93.643911610343054</v>
      </c>
      <c r="F229" s="9"/>
    </row>
    <row r="230" spans="1:6" ht="111.75" customHeight="1" x14ac:dyDescent="0.3">
      <c r="A230" s="65" t="s">
        <v>363</v>
      </c>
      <c r="B230" s="66" t="s">
        <v>362</v>
      </c>
      <c r="C230" s="67">
        <v>3454350</v>
      </c>
      <c r="D230" s="67">
        <v>3454350</v>
      </c>
      <c r="E230" s="16">
        <f t="shared" si="13"/>
        <v>100</v>
      </c>
      <c r="F230" s="9"/>
    </row>
    <row r="231" spans="1:6" ht="133.5" customHeight="1" x14ac:dyDescent="0.3">
      <c r="A231" s="65" t="s">
        <v>365</v>
      </c>
      <c r="B231" s="66" t="s">
        <v>364</v>
      </c>
      <c r="C231" s="67">
        <v>3454350</v>
      </c>
      <c r="D231" s="67">
        <v>3454350</v>
      </c>
      <c r="E231" s="16">
        <f t="shared" si="13"/>
        <v>100</v>
      </c>
      <c r="F231" s="9"/>
    </row>
    <row r="232" spans="1:6" ht="207" customHeight="1" x14ac:dyDescent="0.3">
      <c r="A232" s="65" t="s">
        <v>367</v>
      </c>
      <c r="B232" s="66" t="s">
        <v>366</v>
      </c>
      <c r="C232" s="67">
        <v>45746400</v>
      </c>
      <c r="D232" s="67">
        <v>45325340.030000001</v>
      </c>
      <c r="E232" s="16">
        <f t="shared" si="13"/>
        <v>99.07957791214173</v>
      </c>
      <c r="F232" s="9"/>
    </row>
    <row r="233" spans="1:6" ht="200.25" customHeight="1" x14ac:dyDescent="0.3">
      <c r="A233" s="65" t="s">
        <v>369</v>
      </c>
      <c r="B233" s="66" t="s">
        <v>368</v>
      </c>
      <c r="C233" s="67">
        <v>45746400</v>
      </c>
      <c r="D233" s="67">
        <v>45325340.030000001</v>
      </c>
      <c r="E233" s="16">
        <f t="shared" si="13"/>
        <v>99.07957791214173</v>
      </c>
      <c r="F233" s="9"/>
    </row>
    <row r="234" spans="1:6" ht="45.75" customHeight="1" x14ac:dyDescent="0.3">
      <c r="A234" s="65" t="s">
        <v>371</v>
      </c>
      <c r="B234" s="66" t="s">
        <v>370</v>
      </c>
      <c r="C234" s="67">
        <v>53582567.600000001</v>
      </c>
      <c r="D234" s="67">
        <v>53582542.399999999</v>
      </c>
      <c r="E234" s="16">
        <f t="shared" si="13"/>
        <v>99.999952969778917</v>
      </c>
      <c r="F234" s="9"/>
    </row>
    <row r="235" spans="1:6" ht="57.75" customHeight="1" x14ac:dyDescent="0.3">
      <c r="A235" s="65" t="s">
        <v>373</v>
      </c>
      <c r="B235" s="66" t="s">
        <v>372</v>
      </c>
      <c r="C235" s="67">
        <v>53582567.600000001</v>
      </c>
      <c r="D235" s="67">
        <v>53582542.399999999</v>
      </c>
      <c r="E235" s="16">
        <f t="shared" si="13"/>
        <v>99.999952969778917</v>
      </c>
      <c r="F235" s="9"/>
    </row>
    <row r="236" spans="1:6" ht="37.5" customHeight="1" x14ac:dyDescent="0.3">
      <c r="A236" s="70" t="s">
        <v>375</v>
      </c>
      <c r="B236" s="71" t="s">
        <v>374</v>
      </c>
      <c r="C236" s="72">
        <v>4453000</v>
      </c>
      <c r="D236" s="72">
        <v>4031878</v>
      </c>
      <c r="E236" s="13">
        <f t="shared" si="13"/>
        <v>90.542959802380423</v>
      </c>
      <c r="F236" s="9"/>
    </row>
    <row r="237" spans="1:6" ht="38.25" customHeight="1" x14ac:dyDescent="0.3">
      <c r="A237" s="65" t="s">
        <v>377</v>
      </c>
      <c r="B237" s="66" t="s">
        <v>376</v>
      </c>
      <c r="C237" s="67">
        <v>4453000</v>
      </c>
      <c r="D237" s="67">
        <v>4031878</v>
      </c>
      <c r="E237" s="16">
        <f t="shared" si="13"/>
        <v>90.542959802380423</v>
      </c>
      <c r="F237" s="9"/>
    </row>
    <row r="238" spans="1:6" ht="78" customHeight="1" x14ac:dyDescent="0.3">
      <c r="A238" s="65" t="s">
        <v>379</v>
      </c>
      <c r="B238" s="66" t="s">
        <v>378</v>
      </c>
      <c r="C238" s="67">
        <v>3353000</v>
      </c>
      <c r="D238" s="67">
        <v>2988878</v>
      </c>
      <c r="E238" s="16">
        <f t="shared" si="13"/>
        <v>89.140411571726801</v>
      </c>
      <c r="F238" s="9"/>
    </row>
    <row r="239" spans="1:6" ht="33.75" customHeight="1" x14ac:dyDescent="0.3">
      <c r="A239" s="65" t="s">
        <v>380</v>
      </c>
      <c r="B239" s="66" t="s">
        <v>376</v>
      </c>
      <c r="C239" s="67">
        <v>1100000</v>
      </c>
      <c r="D239" s="67">
        <v>1043000</v>
      </c>
      <c r="E239" s="16">
        <f t="shared" si="13"/>
        <v>94.818181818181827</v>
      </c>
      <c r="F239" s="9"/>
    </row>
    <row r="240" spans="1:6" ht="148.5" customHeight="1" x14ac:dyDescent="0.3">
      <c r="A240" s="70" t="s">
        <v>382</v>
      </c>
      <c r="B240" s="71" t="s">
        <v>381</v>
      </c>
      <c r="C240" s="72" t="s">
        <v>15</v>
      </c>
      <c r="D240" s="72">
        <v>759438.45</v>
      </c>
      <c r="E240" s="13" t="s">
        <v>15</v>
      </c>
      <c r="F240" s="9"/>
    </row>
    <row r="241" spans="1:6" ht="151.5" customHeight="1" x14ac:dyDescent="0.3">
      <c r="A241" s="65" t="s">
        <v>384</v>
      </c>
      <c r="B241" s="66" t="s">
        <v>383</v>
      </c>
      <c r="C241" s="72" t="s">
        <v>15</v>
      </c>
      <c r="D241" s="67">
        <v>759438.45</v>
      </c>
      <c r="E241" s="13" t="s">
        <v>15</v>
      </c>
      <c r="F241" s="9"/>
    </row>
    <row r="242" spans="1:6" ht="151.5" customHeight="1" x14ac:dyDescent="0.3">
      <c r="A242" s="65" t="s">
        <v>386</v>
      </c>
      <c r="B242" s="66" t="s">
        <v>385</v>
      </c>
      <c r="C242" s="72" t="s">
        <v>15</v>
      </c>
      <c r="D242" s="67">
        <v>759438.45</v>
      </c>
      <c r="E242" s="13" t="s">
        <v>15</v>
      </c>
      <c r="F242" s="9"/>
    </row>
    <row r="243" spans="1:6" ht="61.5" customHeight="1" x14ac:dyDescent="0.3">
      <c r="A243" s="65" t="s">
        <v>567</v>
      </c>
      <c r="B243" s="66" t="s">
        <v>609</v>
      </c>
      <c r="C243" s="72" t="s">
        <v>15</v>
      </c>
      <c r="D243" s="67">
        <v>678218.52</v>
      </c>
      <c r="E243" s="13" t="s">
        <v>15</v>
      </c>
      <c r="F243" s="9"/>
    </row>
    <row r="244" spans="1:6" ht="60.75" customHeight="1" x14ac:dyDescent="0.3">
      <c r="A244" s="65" t="s">
        <v>568</v>
      </c>
      <c r="B244" s="66" t="s">
        <v>610</v>
      </c>
      <c r="C244" s="72" t="s">
        <v>15</v>
      </c>
      <c r="D244" s="67">
        <v>678218.52</v>
      </c>
      <c r="E244" s="13" t="s">
        <v>15</v>
      </c>
      <c r="F244" s="9"/>
    </row>
    <row r="245" spans="1:6" ht="96" customHeight="1" x14ac:dyDescent="0.3">
      <c r="A245" s="65" t="s">
        <v>388</v>
      </c>
      <c r="B245" s="66" t="s">
        <v>387</v>
      </c>
      <c r="C245" s="72" t="s">
        <v>15</v>
      </c>
      <c r="D245" s="67">
        <v>81219.929999999993</v>
      </c>
      <c r="E245" s="13" t="s">
        <v>15</v>
      </c>
      <c r="F245" s="9"/>
    </row>
    <row r="246" spans="1:6" ht="95.25" customHeight="1" x14ac:dyDescent="0.3">
      <c r="A246" s="70" t="s">
        <v>390</v>
      </c>
      <c r="B246" s="71" t="s">
        <v>389</v>
      </c>
      <c r="C246" s="72" t="s">
        <v>15</v>
      </c>
      <c r="D246" s="72">
        <v>-4799963.16</v>
      </c>
      <c r="E246" s="13" t="s">
        <v>15</v>
      </c>
      <c r="F246" s="9"/>
    </row>
    <row r="247" spans="1:6" ht="73.5" customHeight="1" x14ac:dyDescent="0.3">
      <c r="A247" s="65" t="s">
        <v>392</v>
      </c>
      <c r="B247" s="66" t="s">
        <v>391</v>
      </c>
      <c r="C247" s="72" t="s">
        <v>15</v>
      </c>
      <c r="D247" s="67">
        <v>-4799963.16</v>
      </c>
      <c r="E247" s="13" t="s">
        <v>15</v>
      </c>
      <c r="F247" s="9"/>
    </row>
    <row r="248" spans="1:6" ht="130.5" customHeight="1" x14ac:dyDescent="0.3">
      <c r="A248" s="65" t="s">
        <v>569</v>
      </c>
      <c r="B248" s="66" t="s">
        <v>611</v>
      </c>
      <c r="C248" s="72" t="s">
        <v>15</v>
      </c>
      <c r="D248" s="67">
        <v>-0.01</v>
      </c>
      <c r="E248" s="13" t="s">
        <v>15</v>
      </c>
      <c r="F248" s="9"/>
    </row>
    <row r="249" spans="1:6" ht="97.5" customHeight="1" x14ac:dyDescent="0.3">
      <c r="A249" s="65" t="s">
        <v>394</v>
      </c>
      <c r="B249" s="66" t="s">
        <v>393</v>
      </c>
      <c r="C249" s="72" t="s">
        <v>15</v>
      </c>
      <c r="D249" s="67">
        <v>-4799963.1500000004</v>
      </c>
      <c r="E249" s="13" t="s">
        <v>15</v>
      </c>
      <c r="F249" s="9"/>
    </row>
  </sheetData>
  <mergeCells count="5">
    <mergeCell ref="B11:B13"/>
    <mergeCell ref="A11:A13"/>
    <mergeCell ref="C11:C13"/>
    <mergeCell ref="D11:D13"/>
    <mergeCell ref="E11:E13"/>
  </mergeCells>
  <pageMargins left="1.1811023622047245" right="0.39370078740157483" top="0.78740157480314965" bottom="0.78740157480314965" header="0.51181102362204722" footer="0.51181102362204722"/>
  <pageSetup paperSize="9" scale="5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opLeftCell="A47" zoomScaleNormal="100" zoomScaleSheetLayoutView="100" workbookViewId="0">
      <selection activeCell="F14" sqref="F14"/>
    </sheetView>
  </sheetViews>
  <sheetFormatPr defaultRowHeight="18.75" x14ac:dyDescent="0.3"/>
  <cols>
    <col min="1" max="1" width="8.85546875" style="17" customWidth="1"/>
    <col min="2" max="2" width="11.42578125" style="17" customWidth="1"/>
    <col min="3" max="3" width="39.5703125" style="10" customWidth="1"/>
    <col min="4" max="4" width="31" style="10" customWidth="1"/>
    <col min="5" max="6" width="26.7109375" style="10" customWidth="1"/>
    <col min="7" max="7" width="26.140625" style="10" customWidth="1"/>
    <col min="8" max="8" width="9.140625" style="1" hidden="1" customWidth="1"/>
    <col min="9" max="9" width="9.140625" style="1"/>
    <col min="10" max="10" width="15" style="1" bestFit="1" customWidth="1"/>
    <col min="11" max="16384" width="9.140625" style="1"/>
  </cols>
  <sheetData>
    <row r="1" spans="1:10" x14ac:dyDescent="0.3">
      <c r="F1" s="10" t="s">
        <v>551</v>
      </c>
    </row>
    <row r="2" spans="1:10" x14ac:dyDescent="0.3">
      <c r="F2" s="10" t="s">
        <v>548</v>
      </c>
    </row>
    <row r="3" spans="1:10" x14ac:dyDescent="0.3">
      <c r="F3" s="10" t="s">
        <v>549</v>
      </c>
    </row>
    <row r="4" spans="1:10" x14ac:dyDescent="0.3">
      <c r="F4" s="10" t="s">
        <v>553</v>
      </c>
    </row>
    <row r="5" spans="1:10" x14ac:dyDescent="0.3">
      <c r="F5" s="10" t="s">
        <v>550</v>
      </c>
    </row>
    <row r="8" spans="1:10" x14ac:dyDescent="0.25">
      <c r="A8" s="79" t="s">
        <v>452</v>
      </c>
      <c r="B8" s="79"/>
      <c r="C8" s="79" t="s">
        <v>451</v>
      </c>
      <c r="D8" s="78" t="s">
        <v>395</v>
      </c>
      <c r="E8" s="78" t="s">
        <v>620</v>
      </c>
      <c r="F8" s="78" t="s">
        <v>613</v>
      </c>
      <c r="G8" s="78" t="s">
        <v>450</v>
      </c>
    </row>
    <row r="9" spans="1:10" x14ac:dyDescent="0.25">
      <c r="A9" s="18" t="s">
        <v>453</v>
      </c>
      <c r="B9" s="18" t="s">
        <v>454</v>
      </c>
      <c r="C9" s="79"/>
      <c r="D9" s="78"/>
      <c r="E9" s="78"/>
      <c r="F9" s="78"/>
      <c r="G9" s="78"/>
    </row>
    <row r="10" spans="1:10" ht="16.5" customHeight="1" x14ac:dyDescent="0.3">
      <c r="A10" s="19" t="s">
        <v>3</v>
      </c>
      <c r="B10" s="11"/>
      <c r="C10" s="12" t="s">
        <v>396</v>
      </c>
      <c r="D10" s="11" t="s">
        <v>3</v>
      </c>
      <c r="E10" s="20">
        <f>E12+E19+E21+E24+E30+E37+E43+E46+E50+E53+E55+E35</f>
        <v>3618886246</v>
      </c>
      <c r="F10" s="20">
        <f>F12+F19+F21+F24+F30+F37+F43+F46+F50+F53+F55+F35</f>
        <v>3493995263.5599999</v>
      </c>
      <c r="G10" s="21">
        <f>F10/E10*100</f>
        <v>96.548911075112031</v>
      </c>
      <c r="H10" s="3"/>
      <c r="J10" s="6"/>
    </row>
    <row r="11" spans="1:10" ht="12" customHeight="1" x14ac:dyDescent="0.3">
      <c r="A11" s="14"/>
      <c r="B11" s="14"/>
      <c r="C11" s="15" t="s">
        <v>4</v>
      </c>
      <c r="D11" s="14"/>
      <c r="E11" s="22"/>
      <c r="F11" s="22"/>
      <c r="G11" s="23"/>
      <c r="H11" s="3"/>
    </row>
    <row r="12" spans="1:10" ht="45" customHeight="1" x14ac:dyDescent="0.3">
      <c r="A12" s="24" t="s">
        <v>455</v>
      </c>
      <c r="B12" s="24" t="s">
        <v>456</v>
      </c>
      <c r="C12" s="25" t="s">
        <v>461</v>
      </c>
      <c r="D12" s="24"/>
      <c r="E12" s="26">
        <v>155465806</v>
      </c>
      <c r="F12" s="26">
        <v>147540991.28999999</v>
      </c>
      <c r="G12" s="27">
        <f>F12/E12*100</f>
        <v>94.902535217294016</v>
      </c>
      <c r="H12" s="4"/>
    </row>
    <row r="13" spans="1:10" ht="74.25" customHeight="1" x14ac:dyDescent="0.3">
      <c r="A13" s="28" t="s">
        <v>455</v>
      </c>
      <c r="B13" s="28" t="s">
        <v>458</v>
      </c>
      <c r="C13" s="29" t="s">
        <v>397</v>
      </c>
      <c r="D13" s="28" t="s">
        <v>457</v>
      </c>
      <c r="E13" s="30">
        <v>2608000</v>
      </c>
      <c r="F13" s="30">
        <v>2487155.98</v>
      </c>
      <c r="G13" s="31">
        <f>F13/E13*100</f>
        <v>95.366410276073623</v>
      </c>
      <c r="H13" s="4"/>
      <c r="J13" s="6"/>
    </row>
    <row r="14" spans="1:10" ht="150" x14ac:dyDescent="0.3">
      <c r="A14" s="28" t="s">
        <v>455</v>
      </c>
      <c r="B14" s="28" t="s">
        <v>459</v>
      </c>
      <c r="C14" s="29" t="s">
        <v>462</v>
      </c>
      <c r="D14" s="28" t="s">
        <v>460</v>
      </c>
      <c r="E14" s="30">
        <v>49257002</v>
      </c>
      <c r="F14" s="30">
        <v>46642409.560000002</v>
      </c>
      <c r="G14" s="31">
        <f t="shared" ref="G14:G57" si="0">F14/E14*100</f>
        <v>94.691937523928075</v>
      </c>
      <c r="H14" s="4"/>
    </row>
    <row r="15" spans="1:10" ht="37.5" x14ac:dyDescent="0.3">
      <c r="A15" s="28" t="s">
        <v>455</v>
      </c>
      <c r="B15" s="28" t="s">
        <v>463</v>
      </c>
      <c r="C15" s="29" t="s">
        <v>464</v>
      </c>
      <c r="D15" s="28" t="s">
        <v>465</v>
      </c>
      <c r="E15" s="30">
        <v>76000</v>
      </c>
      <c r="F15" s="30">
        <v>76000</v>
      </c>
      <c r="G15" s="31">
        <f t="shared" si="0"/>
        <v>100</v>
      </c>
      <c r="H15" s="4"/>
    </row>
    <row r="16" spans="1:10" ht="93.75" x14ac:dyDescent="0.3">
      <c r="A16" s="28" t="s">
        <v>455</v>
      </c>
      <c r="B16" s="28" t="s">
        <v>466</v>
      </c>
      <c r="C16" s="29" t="s">
        <v>467</v>
      </c>
      <c r="D16" s="28" t="s">
        <v>468</v>
      </c>
      <c r="E16" s="30">
        <v>16570968</v>
      </c>
      <c r="F16" s="30">
        <v>15814285.23</v>
      </c>
      <c r="G16" s="31">
        <f t="shared" si="0"/>
        <v>95.433683958595537</v>
      </c>
      <c r="H16" s="4"/>
    </row>
    <row r="17" spans="1:8" ht="37.5" x14ac:dyDescent="0.3">
      <c r="A17" s="28" t="s">
        <v>455</v>
      </c>
      <c r="B17" s="28" t="s">
        <v>469</v>
      </c>
      <c r="C17" s="29" t="s">
        <v>618</v>
      </c>
      <c r="D17" s="28" t="s">
        <v>617</v>
      </c>
      <c r="E17" s="30">
        <v>500000</v>
      </c>
      <c r="F17" s="30">
        <v>0</v>
      </c>
      <c r="G17" s="31">
        <f t="shared" si="0"/>
        <v>0</v>
      </c>
      <c r="H17" s="5"/>
    </row>
    <row r="18" spans="1:8" ht="37.5" x14ac:dyDescent="0.3">
      <c r="A18" s="28" t="s">
        <v>455</v>
      </c>
      <c r="B18" s="28" t="s">
        <v>470</v>
      </c>
      <c r="C18" s="29" t="s">
        <v>471</v>
      </c>
      <c r="D18" s="28" t="s">
        <v>472</v>
      </c>
      <c r="E18" s="30">
        <v>86453836</v>
      </c>
      <c r="F18" s="30">
        <v>82521140.519999996</v>
      </c>
      <c r="G18" s="31">
        <f t="shared" si="0"/>
        <v>95.451103546174636</v>
      </c>
      <c r="H18" s="4"/>
    </row>
    <row r="19" spans="1:8" ht="27" customHeight="1" x14ac:dyDescent="0.3">
      <c r="A19" s="32" t="s">
        <v>473</v>
      </c>
      <c r="B19" s="32" t="s">
        <v>456</v>
      </c>
      <c r="C19" s="33" t="s">
        <v>474</v>
      </c>
      <c r="D19" s="32"/>
      <c r="E19" s="26">
        <f>E20</f>
        <v>156000</v>
      </c>
      <c r="F19" s="26">
        <f>F20</f>
        <v>146306</v>
      </c>
      <c r="G19" s="27">
        <f t="shared" si="0"/>
        <v>93.785897435897439</v>
      </c>
      <c r="H19" s="4"/>
    </row>
    <row r="20" spans="1:8" ht="37.5" x14ac:dyDescent="0.3">
      <c r="A20" s="28" t="s">
        <v>473</v>
      </c>
      <c r="B20" s="28" t="s">
        <v>459</v>
      </c>
      <c r="C20" s="29" t="s">
        <v>475</v>
      </c>
      <c r="D20" s="28" t="s">
        <v>619</v>
      </c>
      <c r="E20" s="30">
        <v>156000</v>
      </c>
      <c r="F20" s="30">
        <v>146306</v>
      </c>
      <c r="G20" s="31">
        <f t="shared" si="0"/>
        <v>93.785897435897439</v>
      </c>
      <c r="H20" s="4"/>
    </row>
    <row r="21" spans="1:8" ht="58.5" customHeight="1" x14ac:dyDescent="0.3">
      <c r="A21" s="32" t="s">
        <v>458</v>
      </c>
      <c r="B21" s="32" t="s">
        <v>456</v>
      </c>
      <c r="C21" s="33" t="s">
        <v>476</v>
      </c>
      <c r="D21" s="32"/>
      <c r="E21" s="26">
        <f>E22+E23</f>
        <v>2748048.91</v>
      </c>
      <c r="F21" s="26">
        <f>F22+F23</f>
        <v>2728033.79</v>
      </c>
      <c r="G21" s="27">
        <f t="shared" si="0"/>
        <v>99.271660707086909</v>
      </c>
      <c r="H21" s="4"/>
    </row>
    <row r="22" spans="1:8" ht="93.75" x14ac:dyDescent="0.3">
      <c r="A22" s="28" t="s">
        <v>458</v>
      </c>
      <c r="B22" s="28" t="s">
        <v>477</v>
      </c>
      <c r="C22" s="29" t="s">
        <v>478</v>
      </c>
      <c r="D22" s="28" t="s">
        <v>479</v>
      </c>
      <c r="E22" s="30">
        <v>219960</v>
      </c>
      <c r="F22" s="30">
        <v>199960</v>
      </c>
      <c r="G22" s="31">
        <f t="shared" si="0"/>
        <v>90.907437715948362</v>
      </c>
      <c r="H22" s="4"/>
    </row>
    <row r="23" spans="1:8" ht="75" x14ac:dyDescent="0.3">
      <c r="A23" s="28" t="s">
        <v>458</v>
      </c>
      <c r="B23" s="28" t="s">
        <v>480</v>
      </c>
      <c r="C23" s="29" t="s">
        <v>481</v>
      </c>
      <c r="D23" s="28" t="s">
        <v>482</v>
      </c>
      <c r="E23" s="30">
        <v>2528088.91</v>
      </c>
      <c r="F23" s="30">
        <v>2528073.79</v>
      </c>
      <c r="G23" s="31">
        <f t="shared" si="0"/>
        <v>99.999401919768715</v>
      </c>
      <c r="H23" s="4"/>
    </row>
    <row r="24" spans="1:8" ht="40.5" customHeight="1" x14ac:dyDescent="0.3">
      <c r="A24" s="32" t="s">
        <v>459</v>
      </c>
      <c r="B24" s="32" t="s">
        <v>456</v>
      </c>
      <c r="C24" s="33" t="s">
        <v>483</v>
      </c>
      <c r="D24" s="32"/>
      <c r="E24" s="26">
        <f>E25+E26+E27+E28+E29</f>
        <v>225927105.20000002</v>
      </c>
      <c r="F24" s="26">
        <f>F25+F26+F27+F28+F29</f>
        <v>219865493.33000001</v>
      </c>
      <c r="G24" s="27">
        <f t="shared" si="0"/>
        <v>97.31700547190475</v>
      </c>
      <c r="H24" s="4"/>
    </row>
    <row r="25" spans="1:8" ht="37.5" x14ac:dyDescent="0.3">
      <c r="A25" s="28" t="s">
        <v>459</v>
      </c>
      <c r="B25" s="28" t="s">
        <v>455</v>
      </c>
      <c r="C25" s="29" t="s">
        <v>484</v>
      </c>
      <c r="D25" s="28" t="s">
        <v>485</v>
      </c>
      <c r="E25" s="30">
        <v>173200</v>
      </c>
      <c r="F25" s="30">
        <v>173200</v>
      </c>
      <c r="G25" s="31">
        <f t="shared" si="0"/>
        <v>100</v>
      </c>
      <c r="H25" s="4"/>
    </row>
    <row r="26" spans="1:8" ht="37.5" x14ac:dyDescent="0.3">
      <c r="A26" s="28" t="s">
        <v>459</v>
      </c>
      <c r="B26" s="28" t="s">
        <v>463</v>
      </c>
      <c r="C26" s="29" t="s">
        <v>486</v>
      </c>
      <c r="D26" s="28" t="s">
        <v>487</v>
      </c>
      <c r="E26" s="30">
        <v>9064500</v>
      </c>
      <c r="F26" s="30">
        <v>8680136.7400000002</v>
      </c>
      <c r="G26" s="31">
        <f t="shared" si="0"/>
        <v>95.759686027911087</v>
      </c>
      <c r="H26" s="4"/>
    </row>
    <row r="27" spans="1:8" ht="37.5" x14ac:dyDescent="0.3">
      <c r="A27" s="28" t="s">
        <v>459</v>
      </c>
      <c r="B27" s="28" t="s">
        <v>488</v>
      </c>
      <c r="C27" s="29" t="s">
        <v>489</v>
      </c>
      <c r="D27" s="28" t="s">
        <v>490</v>
      </c>
      <c r="E27" s="30">
        <v>19342942.68</v>
      </c>
      <c r="F27" s="30">
        <v>17618025.129999999</v>
      </c>
      <c r="G27" s="31">
        <f t="shared" si="0"/>
        <v>91.082445010895313</v>
      </c>
      <c r="H27" s="4"/>
    </row>
    <row r="28" spans="1:8" ht="37.5" x14ac:dyDescent="0.3">
      <c r="A28" s="28" t="s">
        <v>459</v>
      </c>
      <c r="B28" s="28" t="s">
        <v>491</v>
      </c>
      <c r="C28" s="29" t="s">
        <v>492</v>
      </c>
      <c r="D28" s="28" t="s">
        <v>493</v>
      </c>
      <c r="E28" s="30">
        <v>175754500</v>
      </c>
      <c r="F28" s="30">
        <v>173474020.5</v>
      </c>
      <c r="G28" s="31">
        <f t="shared" si="0"/>
        <v>98.702463094828303</v>
      </c>
      <c r="H28" s="4"/>
    </row>
    <row r="29" spans="1:8" ht="37.5" x14ac:dyDescent="0.3">
      <c r="A29" s="28" t="s">
        <v>459</v>
      </c>
      <c r="B29" s="28" t="s">
        <v>494</v>
      </c>
      <c r="C29" s="29" t="s">
        <v>495</v>
      </c>
      <c r="D29" s="28" t="s">
        <v>496</v>
      </c>
      <c r="E29" s="30">
        <v>21591962.52</v>
      </c>
      <c r="F29" s="30">
        <v>19920110.960000001</v>
      </c>
      <c r="G29" s="31">
        <f t="shared" si="0"/>
        <v>92.25706529246051</v>
      </c>
      <c r="H29" s="4"/>
    </row>
    <row r="30" spans="1:8" ht="52.5" customHeight="1" x14ac:dyDescent="0.3">
      <c r="A30" s="32" t="s">
        <v>463</v>
      </c>
      <c r="B30" s="32" t="s">
        <v>456</v>
      </c>
      <c r="C30" s="33" t="s">
        <v>497</v>
      </c>
      <c r="D30" s="32"/>
      <c r="E30" s="26">
        <f>E31+E32+E33+E34</f>
        <v>21856832.890000001</v>
      </c>
      <c r="F30" s="26">
        <f>F31+F32+F33+F34</f>
        <v>21818072.040000003</v>
      </c>
      <c r="G30" s="27">
        <f t="shared" si="0"/>
        <v>99.822660262833722</v>
      </c>
      <c r="H30" s="4"/>
    </row>
    <row r="31" spans="1:8" ht="37.5" x14ac:dyDescent="0.3">
      <c r="A31" s="28" t="s">
        <v>463</v>
      </c>
      <c r="B31" s="28" t="s">
        <v>455</v>
      </c>
      <c r="C31" s="29" t="s">
        <v>498</v>
      </c>
      <c r="D31" s="28" t="s">
        <v>499</v>
      </c>
      <c r="E31" s="30">
        <v>165000</v>
      </c>
      <c r="F31" s="30">
        <v>139272.48000000001</v>
      </c>
      <c r="G31" s="31">
        <f t="shared" si="0"/>
        <v>84.407563636363648</v>
      </c>
      <c r="H31" s="4"/>
    </row>
    <row r="32" spans="1:8" ht="37.5" x14ac:dyDescent="0.3">
      <c r="A32" s="28" t="s">
        <v>463</v>
      </c>
      <c r="B32" s="28" t="s">
        <v>473</v>
      </c>
      <c r="C32" s="29" t="s">
        <v>500</v>
      </c>
      <c r="D32" s="28" t="s">
        <v>501</v>
      </c>
      <c r="E32" s="30">
        <v>18590600</v>
      </c>
      <c r="F32" s="30">
        <v>18577566.670000002</v>
      </c>
      <c r="G32" s="31">
        <f t="shared" si="0"/>
        <v>99.929892902864907</v>
      </c>
      <c r="H32" s="4"/>
    </row>
    <row r="33" spans="1:8" ht="36" customHeight="1" x14ac:dyDescent="0.3">
      <c r="A33" s="28" t="s">
        <v>463</v>
      </c>
      <c r="B33" s="28" t="s">
        <v>458</v>
      </c>
      <c r="C33" s="29" t="s">
        <v>502</v>
      </c>
      <c r="D33" s="28" t="s">
        <v>503</v>
      </c>
      <c r="E33" s="30">
        <v>3101232.89</v>
      </c>
      <c r="F33" s="30">
        <v>3101232.89</v>
      </c>
      <c r="G33" s="31">
        <f t="shared" si="0"/>
        <v>100</v>
      </c>
      <c r="H33" s="4"/>
    </row>
    <row r="34" spans="1:8" ht="56.25" hidden="1" x14ac:dyDescent="0.3">
      <c r="A34" s="28" t="s">
        <v>463</v>
      </c>
      <c r="B34" s="28" t="s">
        <v>463</v>
      </c>
      <c r="C34" s="29" t="s">
        <v>504</v>
      </c>
      <c r="D34" s="28" t="s">
        <v>505</v>
      </c>
      <c r="E34" s="30"/>
      <c r="F34" s="30"/>
      <c r="G34" s="31" t="e">
        <f t="shared" si="0"/>
        <v>#DIV/0!</v>
      </c>
      <c r="H34" s="4"/>
    </row>
    <row r="35" spans="1:8" ht="46.5" customHeight="1" x14ac:dyDescent="0.3">
      <c r="A35" s="32" t="s">
        <v>466</v>
      </c>
      <c r="B35" s="32" t="s">
        <v>456</v>
      </c>
      <c r="C35" s="33" t="s">
        <v>545</v>
      </c>
      <c r="D35" s="32"/>
      <c r="E35" s="26">
        <f>E36</f>
        <v>108306000</v>
      </c>
      <c r="F35" s="26">
        <f>F36</f>
        <v>54155761.380000003</v>
      </c>
      <c r="G35" s="27">
        <f t="shared" si="0"/>
        <v>50.002549609439924</v>
      </c>
      <c r="H35" s="5"/>
    </row>
    <row r="36" spans="1:8" ht="37.5" x14ac:dyDescent="0.3">
      <c r="A36" s="28" t="s">
        <v>466</v>
      </c>
      <c r="B36" s="28" t="s">
        <v>463</v>
      </c>
      <c r="C36" s="29" t="s">
        <v>543</v>
      </c>
      <c r="D36" s="28" t="s">
        <v>544</v>
      </c>
      <c r="E36" s="30">
        <v>108306000</v>
      </c>
      <c r="F36" s="30">
        <v>54155761.380000003</v>
      </c>
      <c r="G36" s="31">
        <f t="shared" si="0"/>
        <v>50.002549609439924</v>
      </c>
      <c r="H36" s="5"/>
    </row>
    <row r="37" spans="1:8" ht="36" customHeight="1" x14ac:dyDescent="0.3">
      <c r="A37" s="32" t="s">
        <v>506</v>
      </c>
      <c r="B37" s="32" t="s">
        <v>456</v>
      </c>
      <c r="C37" s="33" t="s">
        <v>507</v>
      </c>
      <c r="D37" s="32"/>
      <c r="E37" s="26">
        <f>E38+E39+E40+E41+E42</f>
        <v>2826738729.0799999</v>
      </c>
      <c r="F37" s="26">
        <f>F38+F39+F40+F41+F42</f>
        <v>2785042465.9400001</v>
      </c>
      <c r="G37" s="27">
        <f t="shared" si="0"/>
        <v>98.524933956185961</v>
      </c>
      <c r="H37" s="4"/>
    </row>
    <row r="38" spans="1:8" ht="37.5" x14ac:dyDescent="0.3">
      <c r="A38" s="28" t="s">
        <v>506</v>
      </c>
      <c r="B38" s="28" t="s">
        <v>455</v>
      </c>
      <c r="C38" s="29" t="s">
        <v>508</v>
      </c>
      <c r="D38" s="28" t="s">
        <v>509</v>
      </c>
      <c r="E38" s="30">
        <v>396474218.18000001</v>
      </c>
      <c r="F38" s="30">
        <v>386499663.77999997</v>
      </c>
      <c r="G38" s="31">
        <f t="shared" si="0"/>
        <v>97.48418587070104</v>
      </c>
      <c r="H38" s="4"/>
    </row>
    <row r="39" spans="1:8" ht="37.5" x14ac:dyDescent="0.3">
      <c r="A39" s="28" t="s">
        <v>506</v>
      </c>
      <c r="B39" s="28" t="s">
        <v>473</v>
      </c>
      <c r="C39" s="29" t="s">
        <v>510</v>
      </c>
      <c r="D39" s="28" t="s">
        <v>511</v>
      </c>
      <c r="E39" s="30">
        <v>804754790</v>
      </c>
      <c r="F39" s="30">
        <v>791502535.42999995</v>
      </c>
      <c r="G39" s="31">
        <f t="shared" si="0"/>
        <v>98.353255583604536</v>
      </c>
      <c r="H39" s="4"/>
    </row>
    <row r="40" spans="1:8" ht="37.5" x14ac:dyDescent="0.3">
      <c r="A40" s="28" t="s">
        <v>506</v>
      </c>
      <c r="B40" s="28" t="s">
        <v>458</v>
      </c>
      <c r="C40" s="29" t="s">
        <v>512</v>
      </c>
      <c r="D40" s="28" t="s">
        <v>513</v>
      </c>
      <c r="E40" s="30">
        <v>166044222.90000001</v>
      </c>
      <c r="F40" s="30">
        <v>149269970.38</v>
      </c>
      <c r="G40" s="31">
        <f t="shared" si="0"/>
        <v>89.897719880262088</v>
      </c>
      <c r="H40" s="4"/>
    </row>
    <row r="41" spans="1:8" ht="37.5" x14ac:dyDescent="0.3">
      <c r="A41" s="28" t="s">
        <v>506</v>
      </c>
      <c r="B41" s="28" t="s">
        <v>506</v>
      </c>
      <c r="C41" s="29" t="s">
        <v>514</v>
      </c>
      <c r="D41" s="28" t="s">
        <v>515</v>
      </c>
      <c r="E41" s="30">
        <v>50000</v>
      </c>
      <c r="F41" s="30">
        <v>49000</v>
      </c>
      <c r="G41" s="31">
        <f t="shared" si="0"/>
        <v>98</v>
      </c>
      <c r="H41" s="4"/>
    </row>
    <row r="42" spans="1:8" ht="37.5" x14ac:dyDescent="0.3">
      <c r="A42" s="28" t="s">
        <v>506</v>
      </c>
      <c r="B42" s="28" t="s">
        <v>491</v>
      </c>
      <c r="C42" s="29" t="s">
        <v>516</v>
      </c>
      <c r="D42" s="28" t="s">
        <v>517</v>
      </c>
      <c r="E42" s="30">
        <v>1459415498</v>
      </c>
      <c r="F42" s="30">
        <v>1457721296.3499999</v>
      </c>
      <c r="G42" s="31">
        <f t="shared" si="0"/>
        <v>99.883912316107242</v>
      </c>
      <c r="H42" s="4"/>
    </row>
    <row r="43" spans="1:8" ht="24" customHeight="1" x14ac:dyDescent="0.3">
      <c r="A43" s="32" t="s">
        <v>488</v>
      </c>
      <c r="B43" s="32" t="s">
        <v>456</v>
      </c>
      <c r="C43" s="33" t="s">
        <v>518</v>
      </c>
      <c r="D43" s="32"/>
      <c r="E43" s="26">
        <f>E44+E45</f>
        <v>116564694.92</v>
      </c>
      <c r="F43" s="26">
        <f>F44+F45</f>
        <v>106760346.79000001</v>
      </c>
      <c r="G43" s="27">
        <f t="shared" si="0"/>
        <v>91.588921382474467</v>
      </c>
      <c r="H43" s="4"/>
    </row>
    <row r="44" spans="1:8" ht="37.5" x14ac:dyDescent="0.3">
      <c r="A44" s="28" t="s">
        <v>488</v>
      </c>
      <c r="B44" s="28" t="s">
        <v>455</v>
      </c>
      <c r="C44" s="29" t="s">
        <v>519</v>
      </c>
      <c r="D44" s="28" t="s">
        <v>520</v>
      </c>
      <c r="E44" s="30">
        <v>110595446.92</v>
      </c>
      <c r="F44" s="30">
        <v>100951906.7</v>
      </c>
      <c r="G44" s="31">
        <f t="shared" si="0"/>
        <v>91.280346082442506</v>
      </c>
      <c r="H44" s="4"/>
    </row>
    <row r="45" spans="1:8" ht="37.5" x14ac:dyDescent="0.3">
      <c r="A45" s="28" t="s">
        <v>488</v>
      </c>
      <c r="B45" s="28" t="s">
        <v>459</v>
      </c>
      <c r="C45" s="29" t="s">
        <v>521</v>
      </c>
      <c r="D45" s="28" t="s">
        <v>522</v>
      </c>
      <c r="E45" s="30">
        <v>5969248</v>
      </c>
      <c r="F45" s="30">
        <v>5808440.0899999999</v>
      </c>
      <c r="G45" s="31">
        <f t="shared" si="0"/>
        <v>97.306060830442959</v>
      </c>
      <c r="H45" s="4"/>
    </row>
    <row r="46" spans="1:8" x14ac:dyDescent="0.3">
      <c r="A46" s="32" t="s">
        <v>477</v>
      </c>
      <c r="B46" s="32" t="s">
        <v>456</v>
      </c>
      <c r="C46" s="33" t="s">
        <v>523</v>
      </c>
      <c r="D46" s="32"/>
      <c r="E46" s="26">
        <f>E47+E48+E49</f>
        <v>44194304</v>
      </c>
      <c r="F46" s="26">
        <f>F47+F48+F49</f>
        <v>42698420.359999999</v>
      </c>
      <c r="G46" s="27">
        <f t="shared" si="0"/>
        <v>96.615211679767597</v>
      </c>
      <c r="H46" s="4"/>
    </row>
    <row r="47" spans="1:8" ht="37.5" x14ac:dyDescent="0.3">
      <c r="A47" s="28" t="s">
        <v>477</v>
      </c>
      <c r="B47" s="28" t="s">
        <v>455</v>
      </c>
      <c r="C47" s="29" t="s">
        <v>524</v>
      </c>
      <c r="D47" s="28" t="s">
        <v>525</v>
      </c>
      <c r="E47" s="30">
        <v>9758000</v>
      </c>
      <c r="F47" s="30">
        <v>9757256.6899999995</v>
      </c>
      <c r="G47" s="31">
        <f t="shared" si="0"/>
        <v>99.992382557901209</v>
      </c>
      <c r="H47" s="4"/>
    </row>
    <row r="48" spans="1:8" ht="37.5" x14ac:dyDescent="0.3">
      <c r="A48" s="28" t="s">
        <v>477</v>
      </c>
      <c r="B48" s="28" t="s">
        <v>459</v>
      </c>
      <c r="C48" s="29" t="s">
        <v>526</v>
      </c>
      <c r="D48" s="28" t="s">
        <v>527</v>
      </c>
      <c r="E48" s="30">
        <v>29258896</v>
      </c>
      <c r="F48" s="30">
        <v>27763755.670000002</v>
      </c>
      <c r="G48" s="31">
        <f t="shared" si="0"/>
        <v>94.889963278177021</v>
      </c>
      <c r="H48" s="4"/>
    </row>
    <row r="49" spans="1:8" ht="37.5" x14ac:dyDescent="0.3">
      <c r="A49" s="28" t="s">
        <v>477</v>
      </c>
      <c r="B49" s="28" t="s">
        <v>466</v>
      </c>
      <c r="C49" s="29" t="s">
        <v>528</v>
      </c>
      <c r="D49" s="28" t="s">
        <v>529</v>
      </c>
      <c r="E49" s="30">
        <v>5177408</v>
      </c>
      <c r="F49" s="30">
        <v>5177408</v>
      </c>
      <c r="G49" s="31">
        <f t="shared" si="0"/>
        <v>100</v>
      </c>
      <c r="H49" s="4"/>
    </row>
    <row r="50" spans="1:8" ht="39" customHeight="1" x14ac:dyDescent="0.3">
      <c r="A50" s="32" t="s">
        <v>469</v>
      </c>
      <c r="B50" s="32" t="s">
        <v>456</v>
      </c>
      <c r="C50" s="33" t="s">
        <v>530</v>
      </c>
      <c r="D50" s="32"/>
      <c r="E50" s="26">
        <f>E51+E52</f>
        <v>62994500</v>
      </c>
      <c r="F50" s="26">
        <f>F51+F52</f>
        <v>59306295.649999999</v>
      </c>
      <c r="G50" s="27">
        <f t="shared" si="0"/>
        <v>94.145196247291423</v>
      </c>
      <c r="H50" s="4"/>
    </row>
    <row r="51" spans="1:8" ht="37.5" x14ac:dyDescent="0.3">
      <c r="A51" s="28" t="s">
        <v>469</v>
      </c>
      <c r="B51" s="28" t="s">
        <v>455</v>
      </c>
      <c r="C51" s="29" t="s">
        <v>531</v>
      </c>
      <c r="D51" s="28" t="s">
        <v>532</v>
      </c>
      <c r="E51" s="30">
        <v>58460800</v>
      </c>
      <c r="F51" s="30">
        <v>54791503.460000001</v>
      </c>
      <c r="G51" s="31">
        <f t="shared" si="0"/>
        <v>93.723492425693806</v>
      </c>
      <c r="H51" s="4"/>
    </row>
    <row r="52" spans="1:8" ht="37.5" x14ac:dyDescent="0.3">
      <c r="A52" s="28" t="s">
        <v>469</v>
      </c>
      <c r="B52" s="28" t="s">
        <v>473</v>
      </c>
      <c r="C52" s="29" t="s">
        <v>533</v>
      </c>
      <c r="D52" s="28" t="s">
        <v>534</v>
      </c>
      <c r="E52" s="30">
        <v>4533700</v>
      </c>
      <c r="F52" s="30">
        <v>4514792.1900000004</v>
      </c>
      <c r="G52" s="31">
        <f t="shared" si="0"/>
        <v>99.582949687892892</v>
      </c>
      <c r="H52" s="4"/>
    </row>
    <row r="53" spans="1:8" ht="61.5" customHeight="1" x14ac:dyDescent="0.3">
      <c r="A53" s="32" t="s">
        <v>470</v>
      </c>
      <c r="B53" s="32" t="s">
        <v>456</v>
      </c>
      <c r="C53" s="33" t="s">
        <v>535</v>
      </c>
      <c r="D53" s="32"/>
      <c r="E53" s="26">
        <f>E54</f>
        <v>13000</v>
      </c>
      <c r="F53" s="26">
        <f>F54</f>
        <v>12020.33</v>
      </c>
      <c r="G53" s="27">
        <f t="shared" si="0"/>
        <v>92.464076923076917</v>
      </c>
      <c r="H53" s="4"/>
    </row>
    <row r="54" spans="1:8" ht="75" x14ac:dyDescent="0.3">
      <c r="A54" s="28" t="s">
        <v>470</v>
      </c>
      <c r="B54" s="28" t="s">
        <v>455</v>
      </c>
      <c r="C54" s="29" t="s">
        <v>536</v>
      </c>
      <c r="D54" s="28" t="s">
        <v>537</v>
      </c>
      <c r="E54" s="30">
        <v>13000</v>
      </c>
      <c r="F54" s="30">
        <v>12020.33</v>
      </c>
      <c r="G54" s="31">
        <f t="shared" si="0"/>
        <v>92.464076923076917</v>
      </c>
      <c r="H54" s="4"/>
    </row>
    <row r="55" spans="1:8" ht="105" customHeight="1" x14ac:dyDescent="0.3">
      <c r="A55" s="32" t="s">
        <v>480</v>
      </c>
      <c r="B55" s="32" t="s">
        <v>456</v>
      </c>
      <c r="C55" s="33" t="s">
        <v>538</v>
      </c>
      <c r="D55" s="32"/>
      <c r="E55" s="26">
        <f>E56+E57</f>
        <v>53921225</v>
      </c>
      <c r="F55" s="26">
        <f>F56+F57</f>
        <v>53921056.659999996</v>
      </c>
      <c r="G55" s="27">
        <f t="shared" si="0"/>
        <v>99.999687803828635</v>
      </c>
      <c r="H55" s="4"/>
    </row>
    <row r="56" spans="1:8" ht="93.75" x14ac:dyDescent="0.3">
      <c r="A56" s="28" t="s">
        <v>480</v>
      </c>
      <c r="B56" s="28" t="s">
        <v>455</v>
      </c>
      <c r="C56" s="29" t="s">
        <v>539</v>
      </c>
      <c r="D56" s="28" t="s">
        <v>540</v>
      </c>
      <c r="E56" s="30">
        <v>31308000</v>
      </c>
      <c r="F56" s="30">
        <v>31308000</v>
      </c>
      <c r="G56" s="31">
        <f t="shared" si="0"/>
        <v>100</v>
      </c>
      <c r="H56" s="4"/>
    </row>
    <row r="57" spans="1:8" ht="37.5" x14ac:dyDescent="0.3">
      <c r="A57" s="28" t="s">
        <v>480</v>
      </c>
      <c r="B57" s="28" t="s">
        <v>458</v>
      </c>
      <c r="C57" s="29" t="s">
        <v>541</v>
      </c>
      <c r="D57" s="28" t="s">
        <v>542</v>
      </c>
      <c r="E57" s="30">
        <v>22613225</v>
      </c>
      <c r="F57" s="30">
        <v>22613056.66</v>
      </c>
      <c r="G57" s="31">
        <f t="shared" si="0"/>
        <v>99.99925556836763</v>
      </c>
      <c r="H57" s="4"/>
    </row>
    <row r="58" spans="1:8" ht="37.5" x14ac:dyDescent="0.3">
      <c r="A58" s="34" t="s">
        <v>3</v>
      </c>
      <c r="B58" s="34"/>
      <c r="C58" s="35" t="s">
        <v>398</v>
      </c>
      <c r="D58" s="34" t="s">
        <v>3</v>
      </c>
      <c r="E58" s="30"/>
      <c r="F58" s="30"/>
      <c r="G58" s="31"/>
      <c r="H58" s="4"/>
    </row>
    <row r="59" spans="1:8" ht="15" customHeight="1" x14ac:dyDescent="0.3">
      <c r="B59" s="36"/>
      <c r="C59" s="37"/>
      <c r="D59" s="37"/>
      <c r="E59" s="38"/>
      <c r="F59" s="38"/>
      <c r="G59" s="38"/>
      <c r="H59" s="2"/>
    </row>
  </sheetData>
  <mergeCells count="6">
    <mergeCell ref="F8:F9"/>
    <mergeCell ref="G8:G9"/>
    <mergeCell ref="A8:B8"/>
    <mergeCell ref="C8:C9"/>
    <mergeCell ref="D8:D9"/>
    <mergeCell ref="E8:E9"/>
  </mergeCells>
  <pageMargins left="1.1811023622047245" right="0.39370078740157483" top="0.78740157480314965" bottom="0.78740157480314965" header="0" footer="0"/>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zoomScaleNormal="100" zoomScaleSheetLayoutView="100" workbookViewId="0">
      <selection activeCell="C12" sqref="C12"/>
    </sheetView>
  </sheetViews>
  <sheetFormatPr defaultRowHeight="18.75" x14ac:dyDescent="0.3"/>
  <cols>
    <col min="1" max="1" width="32.140625" style="10" customWidth="1"/>
    <col min="2" max="2" width="58.7109375" style="10" customWidth="1"/>
    <col min="3" max="3" width="27.7109375" style="10" customWidth="1"/>
    <col min="4" max="4" width="27.85546875" style="10" customWidth="1"/>
    <col min="5" max="5" width="23.42578125" style="10" customWidth="1"/>
    <col min="6" max="6" width="9.140625" style="1" customWidth="1"/>
    <col min="7" max="16384" width="9.140625" style="1"/>
  </cols>
  <sheetData>
    <row r="1" spans="1:6" x14ac:dyDescent="0.3">
      <c r="D1" s="10" t="s">
        <v>547</v>
      </c>
    </row>
    <row r="2" spans="1:6" x14ac:dyDescent="0.3">
      <c r="D2" s="10" t="s">
        <v>548</v>
      </c>
    </row>
    <row r="3" spans="1:6" x14ac:dyDescent="0.3">
      <c r="D3" s="10" t="s">
        <v>549</v>
      </c>
    </row>
    <row r="4" spans="1:6" x14ac:dyDescent="0.3">
      <c r="D4" s="10" t="s">
        <v>553</v>
      </c>
    </row>
    <row r="5" spans="1:6" x14ac:dyDescent="0.3">
      <c r="D5" s="10" t="s">
        <v>550</v>
      </c>
    </row>
    <row r="7" spans="1:6" ht="55.5" customHeight="1" x14ac:dyDescent="0.3">
      <c r="A7" s="18" t="s">
        <v>546</v>
      </c>
      <c r="B7" s="18" t="s">
        <v>451</v>
      </c>
      <c r="C7" s="39" t="s">
        <v>620</v>
      </c>
      <c r="D7" s="39" t="s">
        <v>613</v>
      </c>
      <c r="E7" s="40" t="s">
        <v>450</v>
      </c>
    </row>
    <row r="8" spans="1:6" ht="49.5" customHeight="1" x14ac:dyDescent="0.3">
      <c r="A8" s="41" t="s">
        <v>3</v>
      </c>
      <c r="B8" s="42" t="s">
        <v>399</v>
      </c>
      <c r="C8" s="13">
        <v>89723605.200000003</v>
      </c>
      <c r="D8" s="13">
        <v>-78589949.920000002</v>
      </c>
      <c r="E8" s="43" t="s">
        <v>15</v>
      </c>
      <c r="F8" s="2"/>
    </row>
    <row r="9" spans="1:6" ht="12" customHeight="1" x14ac:dyDescent="0.3">
      <c r="A9" s="44"/>
      <c r="B9" s="45" t="s">
        <v>4</v>
      </c>
      <c r="C9" s="46"/>
      <c r="D9" s="46"/>
      <c r="E9" s="47"/>
      <c r="F9" s="2"/>
    </row>
    <row r="10" spans="1:6" ht="18" customHeight="1" x14ac:dyDescent="0.3">
      <c r="A10" s="44" t="s">
        <v>3</v>
      </c>
      <c r="B10" s="48" t="s">
        <v>400</v>
      </c>
      <c r="C10" s="49">
        <v>4060750</v>
      </c>
      <c r="D10" s="49">
        <v>1522250</v>
      </c>
      <c r="E10" s="50">
        <v>100</v>
      </c>
      <c r="F10" s="2"/>
    </row>
    <row r="11" spans="1:6" ht="12" customHeight="1" x14ac:dyDescent="0.3">
      <c r="A11" s="44"/>
      <c r="B11" s="51" t="s">
        <v>401</v>
      </c>
      <c r="C11" s="46"/>
      <c r="D11" s="46"/>
      <c r="E11" s="47"/>
      <c r="F11" s="2"/>
    </row>
    <row r="12" spans="1:6" ht="37.5" x14ac:dyDescent="0.3">
      <c r="A12" s="44" t="s">
        <v>403</v>
      </c>
      <c r="B12" s="29" t="s">
        <v>402</v>
      </c>
      <c r="C12" s="49">
        <v>-2046250</v>
      </c>
      <c r="D12" s="49">
        <v>-2046250</v>
      </c>
      <c r="E12" s="50">
        <v>100</v>
      </c>
      <c r="F12" s="2"/>
    </row>
    <row r="13" spans="1:6" ht="56.25" x14ac:dyDescent="0.3">
      <c r="A13" s="44" t="s">
        <v>405</v>
      </c>
      <c r="B13" s="29" t="s">
        <v>404</v>
      </c>
      <c r="C13" s="49">
        <v>-2046250</v>
      </c>
      <c r="D13" s="49">
        <v>-2046250</v>
      </c>
      <c r="E13" s="50">
        <v>100</v>
      </c>
      <c r="F13" s="2"/>
    </row>
    <row r="14" spans="1:6" ht="75" x14ac:dyDescent="0.3">
      <c r="A14" s="44" t="s">
        <v>407</v>
      </c>
      <c r="B14" s="29" t="s">
        <v>406</v>
      </c>
      <c r="C14" s="49">
        <v>-2046250</v>
      </c>
      <c r="D14" s="49">
        <v>-2046250</v>
      </c>
      <c r="E14" s="50">
        <v>100</v>
      </c>
      <c r="F14" s="2"/>
    </row>
    <row r="15" spans="1:6" ht="75" x14ac:dyDescent="0.3">
      <c r="A15" s="44" t="s">
        <v>409</v>
      </c>
      <c r="B15" s="29" t="s">
        <v>408</v>
      </c>
      <c r="C15" s="49">
        <v>-2046250</v>
      </c>
      <c r="D15" s="49">
        <v>-2046250</v>
      </c>
      <c r="E15" s="50">
        <v>100</v>
      </c>
      <c r="F15" s="2"/>
    </row>
    <row r="16" spans="1:6" ht="37.5" x14ac:dyDescent="0.3">
      <c r="A16" s="44" t="s">
        <v>411</v>
      </c>
      <c r="B16" s="29" t="s">
        <v>410</v>
      </c>
      <c r="C16" s="49">
        <v>6107000</v>
      </c>
      <c r="D16" s="49">
        <v>3568500</v>
      </c>
      <c r="E16" s="50">
        <v>100</v>
      </c>
      <c r="F16" s="2"/>
    </row>
    <row r="17" spans="1:6" ht="37.5" x14ac:dyDescent="0.3">
      <c r="A17" s="44" t="s">
        <v>413</v>
      </c>
      <c r="B17" s="29" t="s">
        <v>412</v>
      </c>
      <c r="C17" s="49">
        <v>6107000</v>
      </c>
      <c r="D17" s="49">
        <v>3568500</v>
      </c>
      <c r="E17" s="50">
        <v>100</v>
      </c>
      <c r="F17" s="2"/>
    </row>
    <row r="18" spans="1:6" ht="37.5" x14ac:dyDescent="0.3">
      <c r="A18" s="44" t="s">
        <v>415</v>
      </c>
      <c r="B18" s="29" t="s">
        <v>414</v>
      </c>
      <c r="C18" s="49">
        <v>-2550000</v>
      </c>
      <c r="D18" s="49">
        <v>-2550000</v>
      </c>
      <c r="E18" s="50">
        <f>D18/C18*100</f>
        <v>100</v>
      </c>
      <c r="F18" s="2"/>
    </row>
    <row r="19" spans="1:6" ht="56.25" x14ac:dyDescent="0.3">
      <c r="A19" s="44" t="s">
        <v>417</v>
      </c>
      <c r="B19" s="29" t="s">
        <v>416</v>
      </c>
      <c r="C19" s="49">
        <v>-2550000</v>
      </c>
      <c r="D19" s="49">
        <v>-2550000</v>
      </c>
      <c r="E19" s="50">
        <f t="shared" ref="E19:E23" si="0">D19/C19*100</f>
        <v>100</v>
      </c>
      <c r="F19" s="2"/>
    </row>
    <row r="20" spans="1:6" ht="75" x14ac:dyDescent="0.3">
      <c r="A20" s="44" t="s">
        <v>419</v>
      </c>
      <c r="B20" s="29" t="s">
        <v>418</v>
      </c>
      <c r="C20" s="49">
        <v>-2550000</v>
      </c>
      <c r="D20" s="49">
        <v>-2550000</v>
      </c>
      <c r="E20" s="50">
        <f t="shared" si="0"/>
        <v>100</v>
      </c>
      <c r="F20" s="2"/>
    </row>
    <row r="21" spans="1:6" ht="56.25" x14ac:dyDescent="0.3">
      <c r="A21" s="44" t="s">
        <v>421</v>
      </c>
      <c r="B21" s="29" t="s">
        <v>420</v>
      </c>
      <c r="C21" s="49">
        <v>8657000</v>
      </c>
      <c r="D21" s="49">
        <v>6118500</v>
      </c>
      <c r="E21" s="50">
        <f t="shared" si="0"/>
        <v>70.676908859882175</v>
      </c>
      <c r="F21" s="2"/>
    </row>
    <row r="22" spans="1:6" ht="75" x14ac:dyDescent="0.3">
      <c r="A22" s="44" t="s">
        <v>423</v>
      </c>
      <c r="B22" s="29" t="s">
        <v>422</v>
      </c>
      <c r="C22" s="49">
        <v>8657000</v>
      </c>
      <c r="D22" s="49">
        <v>6118500</v>
      </c>
      <c r="E22" s="50">
        <f t="shared" si="0"/>
        <v>70.676908859882175</v>
      </c>
      <c r="F22" s="2"/>
    </row>
    <row r="23" spans="1:6" ht="93.75" x14ac:dyDescent="0.3">
      <c r="A23" s="44" t="s">
        <v>425</v>
      </c>
      <c r="B23" s="29" t="s">
        <v>424</v>
      </c>
      <c r="C23" s="49">
        <v>8657000</v>
      </c>
      <c r="D23" s="49">
        <v>6118500</v>
      </c>
      <c r="E23" s="50">
        <f t="shared" si="0"/>
        <v>70.676908859882175</v>
      </c>
      <c r="F23" s="2"/>
    </row>
    <row r="24" spans="1:6" ht="14.1" customHeight="1" x14ac:dyDescent="0.3">
      <c r="A24" s="44" t="s">
        <v>3</v>
      </c>
      <c r="B24" s="52" t="s">
        <v>426</v>
      </c>
      <c r="C24" s="49" t="s">
        <v>15</v>
      </c>
      <c r="D24" s="49" t="s">
        <v>15</v>
      </c>
      <c r="E24" s="50" t="s">
        <v>15</v>
      </c>
      <c r="F24" s="2"/>
    </row>
    <row r="25" spans="1:6" ht="12.95" customHeight="1" x14ac:dyDescent="0.3">
      <c r="A25" s="44"/>
      <c r="B25" s="53" t="s">
        <v>401</v>
      </c>
      <c r="C25" s="46"/>
      <c r="D25" s="46"/>
      <c r="E25" s="47"/>
      <c r="F25" s="2"/>
    </row>
    <row r="26" spans="1:6" ht="14.1" customHeight="1" x14ac:dyDescent="0.3">
      <c r="A26" s="44"/>
      <c r="B26" s="54" t="s">
        <v>427</v>
      </c>
      <c r="C26" s="49">
        <v>85662855.200000003</v>
      </c>
      <c r="D26" s="49">
        <v>-80112199.920000002</v>
      </c>
      <c r="E26" s="50" t="s">
        <v>15</v>
      </c>
      <c r="F26" s="2"/>
    </row>
    <row r="27" spans="1:6" ht="37.5" x14ac:dyDescent="0.3">
      <c r="A27" s="44" t="s">
        <v>429</v>
      </c>
      <c r="B27" s="55" t="s">
        <v>428</v>
      </c>
      <c r="C27" s="49">
        <v>85662855.200000003</v>
      </c>
      <c r="D27" s="49">
        <v>-80112199.920000002</v>
      </c>
      <c r="E27" s="50" t="s">
        <v>15</v>
      </c>
      <c r="F27" s="2"/>
    </row>
    <row r="28" spans="1:6" ht="25.5" customHeight="1" x14ac:dyDescent="0.3">
      <c r="A28" s="44" t="s">
        <v>434</v>
      </c>
      <c r="B28" s="52" t="s">
        <v>430</v>
      </c>
      <c r="C28" s="49">
        <v>-3537819640.8000002</v>
      </c>
      <c r="D28" s="49">
        <v>-3610113837.6999998</v>
      </c>
      <c r="E28" s="56" t="s">
        <v>431</v>
      </c>
      <c r="F28" s="2"/>
    </row>
    <row r="29" spans="1:6" x14ac:dyDescent="0.3">
      <c r="A29" s="44" t="s">
        <v>433</v>
      </c>
      <c r="B29" s="29" t="s">
        <v>432</v>
      </c>
      <c r="C29" s="49">
        <v>-3537819640.8000002</v>
      </c>
      <c r="D29" s="49">
        <v>-3610113837.6999998</v>
      </c>
      <c r="E29" s="56" t="s">
        <v>431</v>
      </c>
      <c r="F29" s="2"/>
    </row>
    <row r="30" spans="1:6" ht="37.5" x14ac:dyDescent="0.3">
      <c r="A30" s="44" t="s">
        <v>436</v>
      </c>
      <c r="B30" s="29" t="s">
        <v>435</v>
      </c>
      <c r="C30" s="49">
        <v>-3537819640.8000002</v>
      </c>
      <c r="D30" s="49">
        <v>-3610113837.6999998</v>
      </c>
      <c r="E30" s="56" t="s">
        <v>431</v>
      </c>
      <c r="F30" s="2"/>
    </row>
    <row r="31" spans="1:6" ht="37.5" x14ac:dyDescent="0.3">
      <c r="A31" s="44" t="s">
        <v>438</v>
      </c>
      <c r="B31" s="29" t="s">
        <v>437</v>
      </c>
      <c r="C31" s="49">
        <v>-3537819640.8000002</v>
      </c>
      <c r="D31" s="49">
        <v>-3610113837.6999998</v>
      </c>
      <c r="E31" s="56" t="s">
        <v>431</v>
      </c>
      <c r="F31" s="2"/>
    </row>
    <row r="32" spans="1:6" ht="37.5" x14ac:dyDescent="0.3">
      <c r="A32" s="44" t="s">
        <v>440</v>
      </c>
      <c r="B32" s="29" t="s">
        <v>439</v>
      </c>
      <c r="C32" s="49">
        <v>-3537819640.8000002</v>
      </c>
      <c r="D32" s="49">
        <v>-3610113837.6999998</v>
      </c>
      <c r="E32" s="56" t="s">
        <v>431</v>
      </c>
      <c r="F32" s="2"/>
    </row>
    <row r="33" spans="1:6" ht="21.75" customHeight="1" x14ac:dyDescent="0.3">
      <c r="A33" s="44" t="s">
        <v>434</v>
      </c>
      <c r="B33" s="52" t="s">
        <v>441</v>
      </c>
      <c r="C33" s="49">
        <v>3623482496</v>
      </c>
      <c r="D33" s="49">
        <v>3530001637.7800002</v>
      </c>
      <c r="E33" s="56" t="s">
        <v>431</v>
      </c>
      <c r="F33" s="2"/>
    </row>
    <row r="34" spans="1:6" x14ac:dyDescent="0.3">
      <c r="A34" s="57" t="s">
        <v>443</v>
      </c>
      <c r="B34" s="29" t="s">
        <v>442</v>
      </c>
      <c r="C34" s="49">
        <v>3623482496</v>
      </c>
      <c r="D34" s="49">
        <v>3530001637.7800002</v>
      </c>
      <c r="E34" s="56" t="s">
        <v>431</v>
      </c>
      <c r="F34" s="2"/>
    </row>
    <row r="35" spans="1:6" ht="37.5" x14ac:dyDescent="0.3">
      <c r="A35" s="57" t="s">
        <v>445</v>
      </c>
      <c r="B35" s="29" t="s">
        <v>444</v>
      </c>
      <c r="C35" s="49">
        <v>3623482496</v>
      </c>
      <c r="D35" s="49">
        <v>3530001637.7800002</v>
      </c>
      <c r="E35" s="56" t="s">
        <v>431</v>
      </c>
      <c r="F35" s="2"/>
    </row>
    <row r="36" spans="1:6" ht="37.5" x14ac:dyDescent="0.3">
      <c r="A36" s="57" t="s">
        <v>447</v>
      </c>
      <c r="B36" s="29" t="s">
        <v>446</v>
      </c>
      <c r="C36" s="49">
        <v>3623482496</v>
      </c>
      <c r="D36" s="49">
        <v>3530001637.7800002</v>
      </c>
      <c r="E36" s="56" t="s">
        <v>431</v>
      </c>
      <c r="F36" s="2"/>
    </row>
    <row r="37" spans="1:6" ht="37.5" x14ac:dyDescent="0.3">
      <c r="A37" s="57" t="s">
        <v>449</v>
      </c>
      <c r="B37" s="29" t="s">
        <v>448</v>
      </c>
      <c r="C37" s="49">
        <v>3623482496</v>
      </c>
      <c r="D37" s="49">
        <v>3530001637.7800002</v>
      </c>
      <c r="E37" s="56" t="s">
        <v>431</v>
      </c>
      <c r="F37" s="2"/>
    </row>
    <row r="38" spans="1:6" ht="10.5" customHeight="1" x14ac:dyDescent="0.3">
      <c r="A38" s="58"/>
      <c r="B38" s="59"/>
      <c r="C38" s="60"/>
      <c r="D38" s="61"/>
      <c r="E38" s="61"/>
      <c r="F38" s="2"/>
    </row>
    <row r="39" spans="1:6" x14ac:dyDescent="0.3">
      <c r="B39" s="62"/>
      <c r="C39" s="63"/>
      <c r="D39" s="64"/>
      <c r="E39" s="64"/>
      <c r="F39" s="2"/>
    </row>
  </sheetData>
  <pageMargins left="1.1811023622047245" right="0.39370078740157483" top="0.78740157480314965" bottom="0.78740157480314965" header="0.31496062992125984" footer="0.31496062992125984"/>
  <pageSetup paperSize="9"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117G&lt;/Code&gt;&#10;  &lt;DocLink&gt;2944836&lt;/DocLink&gt;&#10;  &lt;DocName&gt;Отчет об исполнении бюджета (месячный)&lt;/DocName&gt;&#10;  &lt;VariantName&gt;SV_0503117M_2016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E910E03A-8AE7-4127-B49C-28DFF373B6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пр.1</vt:lpstr>
      <vt:lpstr>пр.3</vt:lpstr>
      <vt:lpstr>пр.4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buh1</dc:creator>
  <cp:lastModifiedBy>Admin</cp:lastModifiedBy>
  <cp:lastPrinted>2025-03-24T07:33:04Z</cp:lastPrinted>
  <dcterms:created xsi:type="dcterms:W3CDTF">2024-02-29T10:28:57Z</dcterms:created>
  <dcterms:modified xsi:type="dcterms:W3CDTF">2025-03-24T07:33:41Z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(месячный)</vt:lpwstr>
  </property>
  <property fmtid="{D5CDD505-2E9C-101B-9397-08002B2CF9AE}" pid="3" name="Название отчета">
    <vt:lpwstr>SV_0503117M_20160101.xlsx</vt:lpwstr>
  </property>
  <property fmtid="{D5CDD505-2E9C-101B-9397-08002B2CF9AE}" pid="4" name="Версия клиента">
    <vt:lpwstr>20.2.0.37821 (.NET 4.7.2)</vt:lpwstr>
  </property>
  <property fmtid="{D5CDD505-2E9C-101B-9397-08002B2CF9AE}" pid="5" name="Версия базы">
    <vt:lpwstr>20.2.0.34012463</vt:lpwstr>
  </property>
  <property fmtid="{D5CDD505-2E9C-101B-9397-08002B2CF9AE}" pid="6" name="Тип сервера">
    <vt:lpwstr>MSSQL</vt:lpwstr>
  </property>
  <property fmtid="{D5CDD505-2E9C-101B-9397-08002B2CF9AE}" pid="7" name="Сервер">
    <vt:lpwstr>key</vt:lpwstr>
  </property>
  <property fmtid="{D5CDD505-2E9C-101B-9397-08002B2CF9AE}" pid="8" name="База">
    <vt:lpwstr>svod_smart</vt:lpwstr>
  </property>
  <property fmtid="{D5CDD505-2E9C-101B-9397-08002B2CF9AE}" pid="9" name="Пользователь">
    <vt:lpwstr>sem</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